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ola.gennaro\Desktop\PAOLA\PABLITA\Manuali e Linee Guida\Manuale Coralligeno\ENGLISH\ANNEX D-Excel format\"/>
    </mc:Choice>
  </mc:AlternateContent>
  <bookViews>
    <workbookView xWindow="0" yWindow="0" windowWidth="23040" windowHeight="12360"/>
  </bookViews>
  <sheets>
    <sheet name="General database" sheetId="10" r:id="rId1"/>
    <sheet name="Field data" sheetId="19" r:id="rId2"/>
    <sheet name="Basal Layer (BL)" sheetId="1" r:id="rId3"/>
    <sheet name="BL means" sheetId="11" r:id="rId4"/>
    <sheet name="BL descriptors" sheetId="6" r:id="rId5"/>
    <sheet name=" Intermediate Layer (IL)" sheetId="3" r:id="rId6"/>
    <sheet name="IL descriptors" sheetId="15" r:id="rId7"/>
    <sheet name="Upper Layer (UL)" sheetId="4" r:id="rId8"/>
    <sheet name="UL descriptors" sheetId="16" r:id="rId9"/>
    <sheet name="COARSE calculation" sheetId="18" r:id="rId10"/>
  </sheets>
  <calcPr calcId="162913"/>
</workbook>
</file>

<file path=xl/calcChain.xml><?xml version="1.0" encoding="utf-8"?>
<calcChain xmlns="http://schemas.openxmlformats.org/spreadsheetml/2006/main">
  <c r="P37" i="18" l="1"/>
  <c r="R7" i="18"/>
  <c r="Q7" i="18"/>
  <c r="P7" i="18"/>
  <c r="Z7" i="18" s="1"/>
  <c r="L4" i="6" l="1"/>
  <c r="I277" i="4" l="1"/>
  <c r="I398" i="4"/>
  <c r="I387" i="4"/>
  <c r="I376" i="4"/>
  <c r="I365" i="4"/>
  <c r="I354" i="4"/>
  <c r="I343" i="4"/>
  <c r="I332" i="4"/>
  <c r="I321" i="4"/>
  <c r="I310" i="4"/>
  <c r="I299" i="4"/>
  <c r="I288" i="4"/>
  <c r="I266" i="4"/>
  <c r="I255" i="4"/>
  <c r="I244" i="4"/>
  <c r="I233" i="4"/>
  <c r="I222" i="4"/>
  <c r="I211" i="4"/>
  <c r="I200" i="4"/>
  <c r="I189" i="4"/>
  <c r="I178" i="4"/>
  <c r="I167" i="4"/>
  <c r="I156" i="4"/>
  <c r="I145" i="4"/>
  <c r="I134" i="4"/>
  <c r="I123" i="4"/>
  <c r="I112" i="4"/>
  <c r="I90" i="4"/>
  <c r="I101" i="4"/>
  <c r="I79" i="4"/>
  <c r="I68" i="4"/>
  <c r="I57" i="4"/>
  <c r="I46" i="4"/>
  <c r="I35" i="4"/>
  <c r="I24" i="4"/>
  <c r="I13" i="4"/>
  <c r="G12" i="11" l="1"/>
  <c r="T19" i="18" l="1"/>
  <c r="S19" i="18"/>
  <c r="S22" i="18"/>
  <c r="P22" i="18"/>
  <c r="U19" i="18"/>
  <c r="S16" i="18"/>
  <c r="S7" i="18"/>
  <c r="AI13" i="3" l="1"/>
  <c r="AI343" i="3" l="1"/>
  <c r="AI24" i="3"/>
  <c r="AI90" i="3"/>
  <c r="AI310" i="3"/>
  <c r="AI376" i="3" l="1"/>
  <c r="AI46" i="3" l="1"/>
  <c r="AI35" i="3"/>
  <c r="U6" i="1" l="1"/>
  <c r="T6" i="1"/>
  <c r="R5" i="1"/>
  <c r="U9" i="1"/>
  <c r="L397" i="11" l="1"/>
  <c r="J397" i="11"/>
  <c r="I397" i="11"/>
  <c r="H397" i="11"/>
  <c r="G397" i="11"/>
  <c r="L386" i="11"/>
  <c r="J386" i="11"/>
  <c r="I386" i="11"/>
  <c r="H386" i="11"/>
  <c r="G386" i="11"/>
  <c r="L375" i="11"/>
  <c r="J375" i="11"/>
  <c r="I375" i="11"/>
  <c r="H375" i="11"/>
  <c r="G375" i="11"/>
  <c r="L364" i="11"/>
  <c r="J364" i="11"/>
  <c r="I364" i="11"/>
  <c r="H364" i="11"/>
  <c r="G364" i="11"/>
  <c r="L353" i="11"/>
  <c r="J353" i="11"/>
  <c r="I353" i="11"/>
  <c r="H353" i="11"/>
  <c r="G353" i="11"/>
  <c r="L342" i="11"/>
  <c r="J342" i="11"/>
  <c r="I342" i="11"/>
  <c r="H342" i="11"/>
  <c r="G342" i="11"/>
  <c r="L331" i="11"/>
  <c r="J331" i="11"/>
  <c r="I331" i="11"/>
  <c r="H331" i="11"/>
  <c r="G331" i="11"/>
  <c r="L320" i="11"/>
  <c r="J320" i="11"/>
  <c r="I320" i="11"/>
  <c r="H320" i="11"/>
  <c r="G320" i="11"/>
  <c r="L309" i="11"/>
  <c r="J309" i="11"/>
  <c r="I309" i="11"/>
  <c r="H309" i="11"/>
  <c r="G309" i="11"/>
  <c r="L298" i="11"/>
  <c r="J298" i="11"/>
  <c r="I298" i="11"/>
  <c r="H298" i="11"/>
  <c r="G298" i="11"/>
  <c r="L287" i="11"/>
  <c r="J287" i="11"/>
  <c r="I287" i="11"/>
  <c r="H287" i="11"/>
  <c r="G287" i="11"/>
  <c r="L276" i="11"/>
  <c r="J276" i="11"/>
  <c r="I276" i="11"/>
  <c r="H276" i="11"/>
  <c r="G276" i="11"/>
  <c r="L265" i="11"/>
  <c r="J265" i="11"/>
  <c r="I265" i="11"/>
  <c r="H265" i="11"/>
  <c r="G265" i="11"/>
  <c r="L254" i="11"/>
  <c r="J254" i="11"/>
  <c r="I254" i="11"/>
  <c r="H254" i="11"/>
  <c r="G254" i="11"/>
  <c r="L243" i="11"/>
  <c r="J243" i="11"/>
  <c r="I243" i="11"/>
  <c r="H243" i="11"/>
  <c r="G243" i="11"/>
  <c r="L232" i="11"/>
  <c r="J232" i="11"/>
  <c r="I232" i="11"/>
  <c r="H232" i="11"/>
  <c r="G232" i="11"/>
  <c r="L221" i="11"/>
  <c r="J221" i="11"/>
  <c r="I221" i="11"/>
  <c r="H221" i="11"/>
  <c r="G221" i="11"/>
  <c r="L210" i="11"/>
  <c r="J210" i="11"/>
  <c r="I210" i="11"/>
  <c r="H210" i="11"/>
  <c r="G210" i="11"/>
  <c r="L199" i="11"/>
  <c r="J199" i="11"/>
  <c r="I199" i="11"/>
  <c r="H199" i="11"/>
  <c r="G199" i="11"/>
  <c r="L188" i="11"/>
  <c r="J188" i="11"/>
  <c r="I188" i="11"/>
  <c r="H188" i="11"/>
  <c r="G188" i="11"/>
  <c r="L177" i="11"/>
  <c r="J177" i="11"/>
  <c r="I177" i="11"/>
  <c r="H177" i="11"/>
  <c r="G177" i="11"/>
  <c r="L166" i="11"/>
  <c r="J166" i="11"/>
  <c r="I166" i="11"/>
  <c r="H166" i="11"/>
  <c r="G166" i="11"/>
  <c r="L155" i="11"/>
  <c r="J155" i="11"/>
  <c r="I155" i="11"/>
  <c r="H155" i="11"/>
  <c r="G155" i="11"/>
  <c r="L144" i="11"/>
  <c r="J144" i="11"/>
  <c r="I144" i="11"/>
  <c r="H144" i="11"/>
  <c r="G144" i="11"/>
  <c r="L133" i="11"/>
  <c r="J133" i="11"/>
  <c r="I133" i="11"/>
  <c r="H133" i="11"/>
  <c r="G133" i="11"/>
  <c r="L122" i="11"/>
  <c r="J122" i="11"/>
  <c r="I122" i="11"/>
  <c r="H122" i="11"/>
  <c r="G122" i="11"/>
  <c r="L111" i="11"/>
  <c r="J111" i="11"/>
  <c r="I111" i="11"/>
  <c r="H111" i="11"/>
  <c r="G111" i="11"/>
  <c r="L100" i="11"/>
  <c r="J100" i="11"/>
  <c r="I100" i="11"/>
  <c r="H100" i="11"/>
  <c r="G100" i="11"/>
  <c r="L89" i="11"/>
  <c r="J89" i="11"/>
  <c r="I89" i="11"/>
  <c r="H89" i="11"/>
  <c r="G89" i="11"/>
  <c r="L78" i="11"/>
  <c r="J78" i="11"/>
  <c r="I78" i="11"/>
  <c r="H78" i="11"/>
  <c r="G78" i="11"/>
  <c r="L67" i="11"/>
  <c r="J67" i="11"/>
  <c r="I67" i="11"/>
  <c r="H67" i="11"/>
  <c r="G67" i="11"/>
  <c r="L56" i="11"/>
  <c r="J56" i="11"/>
  <c r="I56" i="11"/>
  <c r="H56" i="11"/>
  <c r="G56" i="11"/>
  <c r="L45" i="11"/>
  <c r="J45" i="11"/>
  <c r="I45" i="11"/>
  <c r="H45" i="11"/>
  <c r="G45" i="11"/>
  <c r="L34" i="11"/>
  <c r="J34" i="11"/>
  <c r="I34" i="11"/>
  <c r="H34" i="11"/>
  <c r="G34" i="11"/>
  <c r="L23" i="11"/>
  <c r="J23" i="11"/>
  <c r="I23" i="11"/>
  <c r="H23" i="11"/>
  <c r="G23" i="11"/>
  <c r="L12" i="11"/>
  <c r="J12" i="11"/>
  <c r="I12" i="11"/>
  <c r="H12" i="11"/>
  <c r="R3" i="1" l="1"/>
  <c r="U3" i="1"/>
  <c r="G361" i="19"/>
  <c r="G351" i="19"/>
  <c r="G341" i="19"/>
  <c r="G331" i="19"/>
  <c r="G321" i="19"/>
  <c r="G311" i="19"/>
  <c r="G301" i="19"/>
  <c r="G291" i="19"/>
  <c r="G281" i="19"/>
  <c r="G271" i="19"/>
  <c r="G261" i="19"/>
  <c r="G251" i="19"/>
  <c r="G241" i="19"/>
  <c r="G231" i="19"/>
  <c r="G221" i="19"/>
  <c r="G211" i="19"/>
  <c r="G201" i="19"/>
  <c r="G191" i="19"/>
  <c r="G181" i="19"/>
  <c r="G171" i="19"/>
  <c r="G161" i="19"/>
  <c r="G151" i="19"/>
  <c r="G141" i="19"/>
  <c r="G131" i="19"/>
  <c r="G121" i="19"/>
  <c r="G111" i="19"/>
  <c r="G101" i="19"/>
  <c r="G91" i="19"/>
  <c r="G81" i="19"/>
  <c r="G71" i="19"/>
  <c r="G61" i="19"/>
  <c r="G51" i="19"/>
  <c r="G41" i="19"/>
  <c r="G31" i="19"/>
  <c r="G21" i="19"/>
  <c r="G11" i="19"/>
  <c r="X40" i="18" l="1"/>
  <c r="W40" i="18"/>
  <c r="V40" i="18"/>
  <c r="U40" i="18"/>
  <c r="T40" i="18"/>
  <c r="S40" i="18"/>
  <c r="R40" i="18"/>
  <c r="Q40" i="18"/>
  <c r="P40" i="18"/>
  <c r="X37" i="18"/>
  <c r="W37" i="18"/>
  <c r="V37" i="18"/>
  <c r="U37" i="18"/>
  <c r="T37" i="18"/>
  <c r="S37" i="18"/>
  <c r="R37" i="18"/>
  <c r="Q37" i="18"/>
  <c r="X34" i="18"/>
  <c r="W34" i="18"/>
  <c r="V34" i="18"/>
  <c r="U34" i="18"/>
  <c r="T34" i="18"/>
  <c r="S34" i="18"/>
  <c r="R34" i="18"/>
  <c r="Q34" i="18"/>
  <c r="P34" i="18"/>
  <c r="X31" i="18"/>
  <c r="W31" i="18"/>
  <c r="V31" i="18"/>
  <c r="AB31" i="18" s="1"/>
  <c r="U31" i="18"/>
  <c r="T31" i="18"/>
  <c r="S31" i="18"/>
  <c r="R31" i="18"/>
  <c r="Q31" i="18"/>
  <c r="P31" i="18"/>
  <c r="X28" i="18"/>
  <c r="W28" i="18"/>
  <c r="V28" i="18"/>
  <c r="U28" i="18"/>
  <c r="T28" i="18"/>
  <c r="S28" i="18"/>
  <c r="R28" i="18"/>
  <c r="Q28" i="18"/>
  <c r="P28" i="18"/>
  <c r="X25" i="18"/>
  <c r="W25" i="18"/>
  <c r="V25" i="18"/>
  <c r="U25" i="18"/>
  <c r="T25" i="18"/>
  <c r="S25" i="18"/>
  <c r="R25" i="18"/>
  <c r="Q25" i="18"/>
  <c r="P25" i="18"/>
  <c r="Z25" i="18" s="1"/>
  <c r="X22" i="18"/>
  <c r="W22" i="18"/>
  <c r="V22" i="18"/>
  <c r="U22" i="18"/>
  <c r="T22" i="18"/>
  <c r="R22" i="18"/>
  <c r="Q22" i="18"/>
  <c r="X19" i="18"/>
  <c r="W19" i="18"/>
  <c r="V19" i="18"/>
  <c r="AB19" i="18" s="1"/>
  <c r="R19" i="18"/>
  <c r="Q19" i="18"/>
  <c r="P19" i="18"/>
  <c r="X16" i="18"/>
  <c r="W16" i="18"/>
  <c r="V16" i="18"/>
  <c r="U16" i="18"/>
  <c r="T16" i="18"/>
  <c r="R16" i="18"/>
  <c r="Q16" i="18"/>
  <c r="P16" i="18"/>
  <c r="X13" i="18"/>
  <c r="W13" i="18"/>
  <c r="V13" i="18"/>
  <c r="U13" i="18"/>
  <c r="T13" i="18"/>
  <c r="S13" i="18"/>
  <c r="R13" i="18"/>
  <c r="Q13" i="18"/>
  <c r="P13" i="18"/>
  <c r="X10" i="18"/>
  <c r="W10" i="18"/>
  <c r="V10" i="18"/>
  <c r="U10" i="18"/>
  <c r="T10" i="18"/>
  <c r="S10" i="18"/>
  <c r="R10" i="18"/>
  <c r="Q10" i="18"/>
  <c r="P10" i="18"/>
  <c r="X7" i="18"/>
  <c r="W7" i="18"/>
  <c r="V7" i="18"/>
  <c r="AB7" i="18" s="1"/>
  <c r="U7" i="18"/>
  <c r="T7" i="18"/>
  <c r="Z13" i="18" l="1"/>
  <c r="Z37" i="18"/>
  <c r="AA40" i="18"/>
  <c r="AA28" i="18"/>
  <c r="AA16" i="18"/>
  <c r="AA7" i="18"/>
  <c r="AB10" i="18"/>
  <c r="Z16" i="18"/>
  <c r="AA19" i="18"/>
  <c r="AB22" i="18"/>
  <c r="Z28" i="18"/>
  <c r="AA31" i="18"/>
  <c r="AB34" i="18"/>
  <c r="Z40" i="18"/>
  <c r="AC40" i="18" s="1"/>
  <c r="AA10" i="18"/>
  <c r="AB13" i="18"/>
  <c r="Z19" i="18"/>
  <c r="AA22" i="18"/>
  <c r="AB25" i="18"/>
  <c r="Z31" i="18"/>
  <c r="AC31" i="18" s="1"/>
  <c r="AA34" i="18"/>
  <c r="AB37" i="18"/>
  <c r="Z10" i="18"/>
  <c r="AA13" i="18"/>
  <c r="AC13" i="18" s="1"/>
  <c r="AB16" i="18"/>
  <c r="Z22" i="18"/>
  <c r="AC22" i="18" s="1"/>
  <c r="AA25" i="18"/>
  <c r="AC25" i="18" s="1"/>
  <c r="AB28" i="18"/>
  <c r="AC28" i="18" s="1"/>
  <c r="Z34" i="18"/>
  <c r="AA37" i="18"/>
  <c r="AC37" i="18" s="1"/>
  <c r="AB40" i="18"/>
  <c r="AC10" i="18"/>
  <c r="AC7" i="18"/>
  <c r="AC16" i="18" l="1"/>
  <c r="AE16" i="18" s="1"/>
  <c r="AF16" i="18" s="1"/>
  <c r="AC19" i="18"/>
  <c r="AE25" i="18"/>
  <c r="AF25" i="18" s="1"/>
  <c r="AC34" i="18"/>
  <c r="AE34" i="18" s="1"/>
  <c r="AF34" i="18" s="1"/>
  <c r="AE7" i="18"/>
  <c r="AF7" i="18" s="1"/>
  <c r="O398" i="4"/>
  <c r="N398" i="4"/>
  <c r="M398" i="4"/>
  <c r="L398" i="4"/>
  <c r="K398" i="4"/>
  <c r="J398" i="4"/>
  <c r="H398" i="4"/>
  <c r="G398" i="4"/>
  <c r="O387" i="4"/>
  <c r="N387" i="4"/>
  <c r="M387" i="4"/>
  <c r="L387" i="4"/>
  <c r="K387" i="4"/>
  <c r="J387" i="4"/>
  <c r="H387" i="4"/>
  <c r="G387" i="4"/>
  <c r="O376" i="4"/>
  <c r="N376" i="4"/>
  <c r="M376" i="4"/>
  <c r="L376" i="4"/>
  <c r="K376" i="4"/>
  <c r="J376" i="4"/>
  <c r="H376" i="4"/>
  <c r="G376" i="4"/>
  <c r="O365" i="4"/>
  <c r="N365" i="4"/>
  <c r="M365" i="4"/>
  <c r="L365" i="4"/>
  <c r="K365" i="4"/>
  <c r="J365" i="4"/>
  <c r="H365" i="4"/>
  <c r="G365" i="4"/>
  <c r="O354" i="4"/>
  <c r="N354" i="4"/>
  <c r="M354" i="4"/>
  <c r="L354" i="4"/>
  <c r="K354" i="4"/>
  <c r="J354" i="4"/>
  <c r="H354" i="4"/>
  <c r="G354" i="4"/>
  <c r="O343" i="4"/>
  <c r="N343" i="4"/>
  <c r="M343" i="4"/>
  <c r="L343" i="4"/>
  <c r="K343" i="4"/>
  <c r="J343" i="4"/>
  <c r="H343" i="4"/>
  <c r="G343" i="4"/>
  <c r="O332" i="4"/>
  <c r="N332" i="4"/>
  <c r="M332" i="4"/>
  <c r="L332" i="4"/>
  <c r="K332" i="4"/>
  <c r="J332" i="4"/>
  <c r="H332" i="4"/>
  <c r="G332" i="4"/>
  <c r="O321" i="4"/>
  <c r="N321" i="4"/>
  <c r="M321" i="4"/>
  <c r="L321" i="4"/>
  <c r="K321" i="4"/>
  <c r="J321" i="4"/>
  <c r="H321" i="4"/>
  <c r="G321" i="4"/>
  <c r="O310" i="4"/>
  <c r="K310" i="4"/>
  <c r="G310" i="4"/>
  <c r="N310" i="4"/>
  <c r="M310" i="4"/>
  <c r="L310" i="4"/>
  <c r="J310" i="4"/>
  <c r="H310" i="4"/>
  <c r="J277" i="4"/>
  <c r="L288" i="4"/>
  <c r="J299" i="4"/>
  <c r="O299" i="4"/>
  <c r="N299" i="4"/>
  <c r="M299" i="4"/>
  <c r="L299" i="4"/>
  <c r="K299" i="4"/>
  <c r="H299" i="4"/>
  <c r="G299" i="4"/>
  <c r="O288" i="4"/>
  <c r="N288" i="4"/>
  <c r="M288" i="4"/>
  <c r="K288" i="4"/>
  <c r="J288" i="4"/>
  <c r="H288" i="4"/>
  <c r="G288" i="4"/>
  <c r="O277" i="4"/>
  <c r="N277" i="4"/>
  <c r="M277" i="4"/>
  <c r="L277" i="4"/>
  <c r="K277" i="4"/>
  <c r="H277" i="4"/>
  <c r="G277" i="4"/>
  <c r="O266" i="4"/>
  <c r="N266" i="4"/>
  <c r="M266" i="4"/>
  <c r="L266" i="4"/>
  <c r="K266" i="4"/>
  <c r="J266" i="4"/>
  <c r="H266" i="4"/>
  <c r="G266" i="4"/>
  <c r="O255" i="4"/>
  <c r="N255" i="4"/>
  <c r="M255" i="4"/>
  <c r="L255" i="4"/>
  <c r="K255" i="4"/>
  <c r="J255" i="4"/>
  <c r="H255" i="4"/>
  <c r="G255" i="4"/>
  <c r="O244" i="4"/>
  <c r="N244" i="4"/>
  <c r="M244" i="4"/>
  <c r="L244" i="4"/>
  <c r="K244" i="4"/>
  <c r="J244" i="4"/>
  <c r="H244" i="4"/>
  <c r="G244" i="4"/>
  <c r="O233" i="4"/>
  <c r="N233" i="4"/>
  <c r="M233" i="4"/>
  <c r="L233" i="4"/>
  <c r="K233" i="4"/>
  <c r="J233" i="4"/>
  <c r="H233" i="4"/>
  <c r="G233" i="4"/>
  <c r="O222" i="4"/>
  <c r="N222" i="4"/>
  <c r="M222" i="4"/>
  <c r="L222" i="4"/>
  <c r="K222" i="4"/>
  <c r="J222" i="4"/>
  <c r="H222" i="4"/>
  <c r="G222" i="4"/>
  <c r="J211" i="4"/>
  <c r="O211" i="4"/>
  <c r="N211" i="4"/>
  <c r="M211" i="4"/>
  <c r="L211" i="4"/>
  <c r="K211" i="4"/>
  <c r="H211" i="4"/>
  <c r="G211" i="4"/>
  <c r="O200" i="4"/>
  <c r="N200" i="4"/>
  <c r="M200" i="4"/>
  <c r="L200" i="4"/>
  <c r="K200" i="4"/>
  <c r="J200" i="4"/>
  <c r="H200" i="4"/>
  <c r="G200" i="4"/>
  <c r="O189" i="4"/>
  <c r="N189" i="4"/>
  <c r="M189" i="4"/>
  <c r="L189" i="4"/>
  <c r="K189" i="4"/>
  <c r="J189" i="4"/>
  <c r="H189" i="4"/>
  <c r="G189" i="4"/>
  <c r="O178" i="4"/>
  <c r="N178" i="4"/>
  <c r="M178" i="4"/>
  <c r="L178" i="4"/>
  <c r="K178" i="4"/>
  <c r="J178" i="4"/>
  <c r="H178" i="4"/>
  <c r="G178" i="4"/>
  <c r="O167" i="4"/>
  <c r="N167" i="4"/>
  <c r="M167" i="4"/>
  <c r="L167" i="4"/>
  <c r="K167" i="4"/>
  <c r="J167" i="4"/>
  <c r="H167" i="4"/>
  <c r="G167" i="4"/>
  <c r="O156" i="4"/>
  <c r="N156" i="4"/>
  <c r="M156" i="4"/>
  <c r="L156" i="4"/>
  <c r="K156" i="4"/>
  <c r="J156" i="4"/>
  <c r="H156" i="4"/>
  <c r="G156" i="4"/>
  <c r="O145" i="4"/>
  <c r="N145" i="4"/>
  <c r="M145" i="4"/>
  <c r="L145" i="4"/>
  <c r="K145" i="4"/>
  <c r="J145" i="4"/>
  <c r="H145" i="4"/>
  <c r="G145" i="4"/>
  <c r="O134" i="4"/>
  <c r="N134" i="4"/>
  <c r="M134" i="4"/>
  <c r="L134" i="4"/>
  <c r="K134" i="4"/>
  <c r="J134" i="4"/>
  <c r="H134" i="4"/>
  <c r="G134" i="4"/>
  <c r="O123" i="4"/>
  <c r="N123" i="4"/>
  <c r="M123" i="4"/>
  <c r="L123" i="4"/>
  <c r="K123" i="4"/>
  <c r="J123" i="4"/>
  <c r="H123" i="4"/>
  <c r="G123" i="4"/>
  <c r="O112" i="4"/>
  <c r="N112" i="4"/>
  <c r="M112" i="4"/>
  <c r="L112" i="4"/>
  <c r="K112" i="4"/>
  <c r="J112" i="4"/>
  <c r="H112" i="4"/>
  <c r="G112" i="4"/>
  <c r="O101" i="4"/>
  <c r="N101" i="4"/>
  <c r="M101" i="4"/>
  <c r="L101" i="4"/>
  <c r="K101" i="4"/>
  <c r="J101" i="4"/>
  <c r="H101" i="4"/>
  <c r="G101" i="4"/>
  <c r="O90" i="4"/>
  <c r="N90" i="4"/>
  <c r="M90" i="4"/>
  <c r="L90" i="4"/>
  <c r="K90" i="4"/>
  <c r="J90" i="4"/>
  <c r="H90" i="4"/>
  <c r="G90" i="4"/>
  <c r="O79" i="4"/>
  <c r="N79" i="4"/>
  <c r="M79" i="4"/>
  <c r="L79" i="4"/>
  <c r="K79" i="4"/>
  <c r="J79" i="4"/>
  <c r="H79" i="4"/>
  <c r="G79" i="4"/>
  <c r="G68" i="4"/>
  <c r="O68" i="4"/>
  <c r="N68" i="4"/>
  <c r="M68" i="4"/>
  <c r="L68" i="4"/>
  <c r="K68" i="4"/>
  <c r="J68" i="4"/>
  <c r="H68" i="4"/>
  <c r="O57" i="4"/>
  <c r="N57" i="4"/>
  <c r="M57" i="4"/>
  <c r="L57" i="4"/>
  <c r="K57" i="4"/>
  <c r="J57" i="4"/>
  <c r="H57" i="4"/>
  <c r="G57" i="4"/>
  <c r="O46" i="4"/>
  <c r="N46" i="4"/>
  <c r="M46" i="4"/>
  <c r="L46" i="4"/>
  <c r="K46" i="4"/>
  <c r="J46" i="4"/>
  <c r="H46" i="4"/>
  <c r="G46" i="4"/>
  <c r="O35" i="4"/>
  <c r="N35" i="4"/>
  <c r="M35" i="4"/>
  <c r="L35" i="4"/>
  <c r="K35" i="4"/>
  <c r="J35" i="4"/>
  <c r="H35" i="4"/>
  <c r="G35" i="4"/>
  <c r="G24" i="4"/>
  <c r="H24" i="4"/>
  <c r="J24" i="4"/>
  <c r="K24" i="4"/>
  <c r="L24" i="4"/>
  <c r="M24" i="4"/>
  <c r="N24" i="4"/>
  <c r="O24" i="4"/>
  <c r="O13" i="4"/>
  <c r="N13" i="4"/>
  <c r="M13" i="4"/>
  <c r="L13" i="4"/>
  <c r="K13" i="4"/>
  <c r="J13" i="4"/>
  <c r="H13" i="4"/>
  <c r="G13" i="4"/>
  <c r="AI266" i="3"/>
  <c r="AI112" i="3"/>
  <c r="AI101" i="3"/>
  <c r="AI79" i="3"/>
  <c r="AI57" i="3"/>
  <c r="AI398" i="3"/>
  <c r="AI387" i="3"/>
  <c r="AI365" i="3"/>
  <c r="AI354" i="3"/>
  <c r="AI332" i="3"/>
  <c r="AI321" i="3"/>
  <c r="AI299" i="3"/>
  <c r="AI288" i="3"/>
  <c r="AI277" i="3"/>
  <c r="AI255" i="3"/>
  <c r="AI244" i="3"/>
  <c r="AI233" i="3"/>
  <c r="AI222" i="3"/>
  <c r="AI211" i="3"/>
  <c r="AI200" i="3"/>
  <c r="AI189" i="3"/>
  <c r="AI178" i="3"/>
  <c r="AI167" i="3"/>
  <c r="AI156" i="3"/>
  <c r="AI145" i="3"/>
  <c r="AI134" i="3"/>
  <c r="AI123" i="3"/>
  <c r="AI68" i="3"/>
  <c r="P35" i="4" l="1"/>
  <c r="P134" i="4"/>
  <c r="P365" i="4"/>
  <c r="P13" i="4"/>
  <c r="P24" i="4"/>
  <c r="P68" i="4"/>
  <c r="P299" i="4"/>
  <c r="P46" i="4"/>
  <c r="P57" i="4"/>
  <c r="P79" i="4"/>
  <c r="P90" i="4"/>
  <c r="P101" i="4"/>
  <c r="P112" i="4"/>
  <c r="P123" i="4"/>
  <c r="P145" i="4"/>
  <c r="P178" i="4"/>
  <c r="P189" i="4"/>
  <c r="P200" i="4"/>
  <c r="P211" i="4"/>
  <c r="P310" i="4"/>
  <c r="P376" i="4"/>
  <c r="P387" i="4"/>
  <c r="P398" i="4"/>
  <c r="P156" i="4"/>
  <c r="P167" i="4"/>
  <c r="P288" i="4"/>
  <c r="P321" i="4"/>
  <c r="P332" i="4"/>
  <c r="P343" i="4"/>
  <c r="P354" i="4"/>
  <c r="P222" i="4"/>
  <c r="P233" i="4"/>
  <c r="P244" i="4"/>
  <c r="P255" i="4"/>
  <c r="P266" i="4"/>
  <c r="P277" i="4"/>
  <c r="O36" i="6"/>
  <c r="N20" i="6"/>
  <c r="O39" i="6"/>
  <c r="N39" i="6"/>
  <c r="M39" i="6"/>
  <c r="L39" i="6"/>
  <c r="O38" i="6"/>
  <c r="N38" i="6"/>
  <c r="M38" i="6"/>
  <c r="L38" i="6"/>
  <c r="O37" i="6"/>
  <c r="N37" i="6"/>
  <c r="M37" i="6"/>
  <c r="L37" i="6"/>
  <c r="N36" i="6"/>
  <c r="M36" i="6"/>
  <c r="L36" i="6"/>
  <c r="O35" i="6"/>
  <c r="N35" i="6"/>
  <c r="M35" i="6"/>
  <c r="L35" i="6"/>
  <c r="O34" i="6"/>
  <c r="N34" i="6"/>
  <c r="M34" i="6"/>
  <c r="L34" i="6"/>
  <c r="O33" i="6"/>
  <c r="N33" i="6"/>
  <c r="M33" i="6"/>
  <c r="L33" i="6"/>
  <c r="O32" i="6"/>
  <c r="N32" i="6"/>
  <c r="M32" i="6"/>
  <c r="L32" i="6"/>
  <c r="O31" i="6"/>
  <c r="N31" i="6"/>
  <c r="M31" i="6"/>
  <c r="L31" i="6"/>
  <c r="O30" i="6"/>
  <c r="N30" i="6"/>
  <c r="M30" i="6"/>
  <c r="L30" i="6"/>
  <c r="O29" i="6"/>
  <c r="N29" i="6"/>
  <c r="M29" i="6"/>
  <c r="L29" i="6"/>
  <c r="O28" i="6"/>
  <c r="N28" i="6"/>
  <c r="M28" i="6"/>
  <c r="L28" i="6"/>
  <c r="O27" i="6"/>
  <c r="N27" i="6"/>
  <c r="M27" i="6"/>
  <c r="L27" i="6"/>
  <c r="O26" i="6"/>
  <c r="N26" i="6"/>
  <c r="M26" i="6"/>
  <c r="L26" i="6"/>
  <c r="O25" i="6"/>
  <c r="N25" i="6"/>
  <c r="M25" i="6"/>
  <c r="L25" i="6"/>
  <c r="O24" i="6"/>
  <c r="N24" i="6"/>
  <c r="M24" i="6"/>
  <c r="L24" i="6"/>
  <c r="O23" i="6"/>
  <c r="N23" i="6"/>
  <c r="M23" i="6"/>
  <c r="L23" i="6"/>
  <c r="O22" i="6"/>
  <c r="N22" i="6"/>
  <c r="M22" i="6"/>
  <c r="L22" i="6"/>
  <c r="O21" i="6"/>
  <c r="N21" i="6"/>
  <c r="M21" i="6"/>
  <c r="L21" i="6"/>
  <c r="O20" i="6"/>
  <c r="M20" i="6"/>
  <c r="L20" i="6"/>
  <c r="P20" i="6" s="1"/>
  <c r="O19" i="6"/>
  <c r="N19" i="6"/>
  <c r="M19" i="6"/>
  <c r="L19" i="6"/>
  <c r="P19" i="6" s="1"/>
  <c r="O18" i="6"/>
  <c r="N18" i="6"/>
  <c r="M18" i="6"/>
  <c r="L18" i="6"/>
  <c r="P18" i="6" s="1"/>
  <c r="O17" i="6"/>
  <c r="N17" i="6"/>
  <c r="M17" i="6"/>
  <c r="L17" i="6"/>
  <c r="P17" i="6" s="1"/>
  <c r="O16" i="6"/>
  <c r="N16" i="6"/>
  <c r="M16" i="6"/>
  <c r="L16" i="6"/>
  <c r="P16" i="6" s="1"/>
  <c r="O15" i="6"/>
  <c r="N15" i="6"/>
  <c r="M15" i="6"/>
  <c r="L15" i="6"/>
  <c r="P15" i="6" s="1"/>
  <c r="O14" i="6"/>
  <c r="N14" i="6"/>
  <c r="M14" i="6"/>
  <c r="L14" i="6"/>
  <c r="P14" i="6" s="1"/>
  <c r="O13" i="6"/>
  <c r="N13" i="6"/>
  <c r="M13" i="6"/>
  <c r="L13" i="6"/>
  <c r="P13" i="6" s="1"/>
  <c r="O9" i="6"/>
  <c r="L7" i="6"/>
  <c r="O12" i="6"/>
  <c r="N12" i="6"/>
  <c r="M12" i="6"/>
  <c r="L12" i="6"/>
  <c r="O11" i="6"/>
  <c r="N11" i="6"/>
  <c r="M11" i="6"/>
  <c r="L11" i="6"/>
  <c r="O10" i="6"/>
  <c r="N10" i="6"/>
  <c r="M10" i="6"/>
  <c r="L10" i="6"/>
  <c r="N9" i="6"/>
  <c r="M9" i="6"/>
  <c r="L9" i="6"/>
  <c r="O8" i="6"/>
  <c r="N8" i="6"/>
  <c r="M8" i="6"/>
  <c r="L8" i="6"/>
  <c r="O7" i="6"/>
  <c r="N7" i="6"/>
  <c r="M7" i="6"/>
  <c r="P7" i="6" s="1"/>
  <c r="U51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284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36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5" i="1"/>
  <c r="T34" i="1"/>
  <c r="T33" i="1"/>
  <c r="T3" i="1"/>
  <c r="R27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3" i="1"/>
  <c r="R282" i="1"/>
  <c r="R281" i="1"/>
  <c r="R280" i="1"/>
  <c r="R279" i="1"/>
  <c r="R278" i="1"/>
  <c r="R277" i="1"/>
  <c r="R276" i="1"/>
  <c r="R275" i="1"/>
  <c r="R274" i="1"/>
  <c r="BL362" i="10"/>
  <c r="BL361" i="10"/>
  <c r="BL360" i="10"/>
  <c r="BL359" i="10"/>
  <c r="BL358" i="10"/>
  <c r="BL357" i="10"/>
  <c r="BL356" i="10"/>
  <c r="BL355" i="10"/>
  <c r="BL354" i="10"/>
  <c r="BL353" i="10"/>
  <c r="BL352" i="10"/>
  <c r="BL351" i="10"/>
  <c r="BL350" i="10"/>
  <c r="BL349" i="10"/>
  <c r="BL348" i="10"/>
  <c r="BL347" i="10"/>
  <c r="BL346" i="10"/>
  <c r="BL345" i="10"/>
  <c r="BL344" i="10"/>
  <c r="BL343" i="10"/>
  <c r="BL342" i="10"/>
  <c r="BL341" i="10"/>
  <c r="BL340" i="10"/>
  <c r="BL339" i="10"/>
  <c r="BL338" i="10"/>
  <c r="BL337" i="10"/>
  <c r="BL336" i="10"/>
  <c r="BL335" i="10"/>
  <c r="BL334" i="10"/>
  <c r="BL333" i="10"/>
  <c r="BL332" i="10"/>
  <c r="BL331" i="10"/>
  <c r="BL330" i="10"/>
  <c r="BL329" i="10"/>
  <c r="BL328" i="10"/>
  <c r="BL327" i="10"/>
  <c r="BL326" i="10"/>
  <c r="BL325" i="10"/>
  <c r="BL324" i="10"/>
  <c r="BL323" i="10"/>
  <c r="BL322" i="10"/>
  <c r="BL321" i="10"/>
  <c r="BL320" i="10"/>
  <c r="BL319" i="10"/>
  <c r="BL318" i="10"/>
  <c r="BL317" i="10"/>
  <c r="BL316" i="10"/>
  <c r="BL315" i="10"/>
  <c r="BL314" i="10"/>
  <c r="BL313" i="10"/>
  <c r="BL312" i="10"/>
  <c r="BL311" i="10"/>
  <c r="BL310" i="10"/>
  <c r="BL309" i="10"/>
  <c r="BL308" i="10"/>
  <c r="BL307" i="10"/>
  <c r="BL306" i="10"/>
  <c r="BL305" i="10"/>
  <c r="BL304" i="10"/>
  <c r="BL303" i="10"/>
  <c r="BL302" i="10"/>
  <c r="BL301" i="10"/>
  <c r="BL300" i="10"/>
  <c r="BL299" i="10"/>
  <c r="BL298" i="10"/>
  <c r="BL297" i="10"/>
  <c r="BL296" i="10"/>
  <c r="BL295" i="10"/>
  <c r="BL294" i="10"/>
  <c r="BL293" i="10"/>
  <c r="BL292" i="10"/>
  <c r="BL291" i="10"/>
  <c r="BL290" i="10"/>
  <c r="BL289" i="10"/>
  <c r="BL288" i="10"/>
  <c r="BL287" i="10"/>
  <c r="BL286" i="10"/>
  <c r="BL285" i="10"/>
  <c r="BL284" i="10"/>
  <c r="BL283" i="10"/>
  <c r="BL282" i="10"/>
  <c r="BL281" i="10"/>
  <c r="BL280" i="10"/>
  <c r="BL279" i="10"/>
  <c r="BL278" i="10"/>
  <c r="BL277" i="10"/>
  <c r="BL276" i="10"/>
  <c r="BL275" i="10"/>
  <c r="BL274" i="10"/>
  <c r="BL273" i="10"/>
  <c r="P28" i="6" l="1"/>
  <c r="P8" i="6"/>
  <c r="P9" i="6"/>
  <c r="P21" i="6"/>
  <c r="P22" i="6"/>
  <c r="P23" i="6"/>
  <c r="P24" i="6"/>
  <c r="P25" i="6"/>
  <c r="P26" i="6"/>
  <c r="P27" i="6"/>
  <c r="P29" i="6"/>
  <c r="P30" i="6"/>
  <c r="P31" i="6"/>
  <c r="P32" i="6"/>
  <c r="P33" i="6"/>
  <c r="P34" i="6"/>
  <c r="P35" i="6"/>
  <c r="P36" i="6"/>
  <c r="P10" i="6"/>
  <c r="P11" i="6"/>
  <c r="P12" i="6"/>
  <c r="P37" i="6"/>
  <c r="P38" i="6"/>
  <c r="P39" i="6"/>
  <c r="R272" i="1"/>
  <c r="R185" i="1"/>
  <c r="R183" i="1"/>
  <c r="R39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4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8" i="1"/>
  <c r="R37" i="1"/>
  <c r="R36" i="1"/>
  <c r="R35" i="1"/>
  <c r="R34" i="1"/>
  <c r="R33" i="1"/>
  <c r="BL4" i="10"/>
  <c r="BL272" i="10"/>
  <c r="BL271" i="10"/>
  <c r="BL270" i="10"/>
  <c r="BL269" i="10"/>
  <c r="BL268" i="10"/>
  <c r="BL267" i="10"/>
  <c r="BL266" i="10"/>
  <c r="BL265" i="10"/>
  <c r="BL264" i="10"/>
  <c r="BL263" i="10"/>
  <c r="BL262" i="10"/>
  <c r="BL261" i="10"/>
  <c r="BL260" i="10"/>
  <c r="BL259" i="10"/>
  <c r="BL258" i="10"/>
  <c r="BL257" i="10"/>
  <c r="BL256" i="10"/>
  <c r="BL255" i="10"/>
  <c r="BL254" i="10"/>
  <c r="BL253" i="10"/>
  <c r="BL252" i="10"/>
  <c r="BL251" i="10"/>
  <c r="BL250" i="10"/>
  <c r="BL249" i="10"/>
  <c r="BL248" i="10"/>
  <c r="BL247" i="10"/>
  <c r="BL246" i="10"/>
  <c r="BL245" i="10"/>
  <c r="BL244" i="10"/>
  <c r="BL243" i="10"/>
  <c r="BL242" i="10"/>
  <c r="BL241" i="10"/>
  <c r="BL240" i="10"/>
  <c r="BL239" i="10"/>
  <c r="BL238" i="10"/>
  <c r="BL237" i="10"/>
  <c r="BL236" i="10"/>
  <c r="BL235" i="10"/>
  <c r="BL234" i="10"/>
  <c r="BL233" i="10"/>
  <c r="BL232" i="10"/>
  <c r="BL231" i="10"/>
  <c r="BL230" i="10"/>
  <c r="BL229" i="10"/>
  <c r="BL228" i="10"/>
  <c r="BL227" i="10"/>
  <c r="BL226" i="10"/>
  <c r="BL225" i="10"/>
  <c r="BL224" i="10"/>
  <c r="BL223" i="10"/>
  <c r="BL222" i="10"/>
  <c r="BL221" i="10"/>
  <c r="BL220" i="10"/>
  <c r="BL219" i="10"/>
  <c r="BL218" i="10"/>
  <c r="BL217" i="10"/>
  <c r="BL216" i="10"/>
  <c r="BL215" i="10"/>
  <c r="BL214" i="10"/>
  <c r="BL213" i="10"/>
  <c r="BL212" i="10"/>
  <c r="BL211" i="10"/>
  <c r="BL210" i="10"/>
  <c r="BL209" i="10"/>
  <c r="BL208" i="10"/>
  <c r="BL207" i="10"/>
  <c r="BL206" i="10"/>
  <c r="BL205" i="10"/>
  <c r="BL204" i="10"/>
  <c r="BL203" i="10"/>
  <c r="BL202" i="10"/>
  <c r="BL201" i="10"/>
  <c r="BL200" i="10"/>
  <c r="BL199" i="10"/>
  <c r="BL198" i="10"/>
  <c r="BL197" i="10"/>
  <c r="BL196" i="10"/>
  <c r="BL195" i="10"/>
  <c r="BL194" i="10"/>
  <c r="BL193" i="10"/>
  <c r="BL192" i="10"/>
  <c r="BL191" i="10"/>
  <c r="BL190" i="10"/>
  <c r="BL189" i="10"/>
  <c r="BL188" i="10"/>
  <c r="BL187" i="10"/>
  <c r="BL186" i="10"/>
  <c r="BL185" i="10"/>
  <c r="BL184" i="10"/>
  <c r="BL183" i="10"/>
  <c r="BL182" i="10"/>
  <c r="BL181" i="10"/>
  <c r="BL180" i="10"/>
  <c r="BL179" i="10"/>
  <c r="BL178" i="10"/>
  <c r="BL177" i="10"/>
  <c r="BL176" i="10"/>
  <c r="BL175" i="10"/>
  <c r="BL174" i="10"/>
  <c r="BL173" i="10"/>
  <c r="BL172" i="10"/>
  <c r="BL171" i="10"/>
  <c r="BL170" i="10"/>
  <c r="BL169" i="10"/>
  <c r="BL168" i="10"/>
  <c r="BL167" i="10"/>
  <c r="BL166" i="10"/>
  <c r="BL165" i="10"/>
  <c r="BL164" i="10"/>
  <c r="BL163" i="10"/>
  <c r="BL162" i="10"/>
  <c r="BL161" i="10"/>
  <c r="BL160" i="10"/>
  <c r="BL159" i="10"/>
  <c r="BL158" i="10"/>
  <c r="BL157" i="10"/>
  <c r="BL156" i="10"/>
  <c r="BL155" i="10"/>
  <c r="BL154" i="10"/>
  <c r="BL153" i="10"/>
  <c r="BL152" i="10"/>
  <c r="BL151" i="10"/>
  <c r="BL150" i="10"/>
  <c r="BL149" i="10"/>
  <c r="BL148" i="10"/>
  <c r="BL147" i="10"/>
  <c r="BL146" i="10"/>
  <c r="BL145" i="10"/>
  <c r="BL144" i="10"/>
  <c r="BL143" i="10"/>
  <c r="BL142" i="10"/>
  <c r="BL141" i="10"/>
  <c r="BL140" i="10"/>
  <c r="BL139" i="10"/>
  <c r="BL138" i="10"/>
  <c r="BL137" i="10"/>
  <c r="BL136" i="10"/>
  <c r="BL135" i="10"/>
  <c r="BL134" i="10"/>
  <c r="BL133" i="10"/>
  <c r="BL132" i="10"/>
  <c r="BL131" i="10"/>
  <c r="BL130" i="10"/>
  <c r="BL129" i="10"/>
  <c r="BL128" i="10"/>
  <c r="BL127" i="10"/>
  <c r="BL126" i="10"/>
  <c r="BL125" i="10"/>
  <c r="BL124" i="10"/>
  <c r="BL123" i="10"/>
  <c r="BL122" i="10"/>
  <c r="BL121" i="10"/>
  <c r="BL120" i="10"/>
  <c r="BL119" i="10"/>
  <c r="BL118" i="10"/>
  <c r="BL117" i="10"/>
  <c r="BL116" i="10"/>
  <c r="BL115" i="10"/>
  <c r="BL114" i="10"/>
  <c r="BL113" i="10"/>
  <c r="BL112" i="10"/>
  <c r="BL111" i="10"/>
  <c r="BL110" i="10"/>
  <c r="BL109" i="10"/>
  <c r="BL108" i="10"/>
  <c r="BL107" i="10"/>
  <c r="BL106" i="10"/>
  <c r="BL105" i="10"/>
  <c r="BL104" i="10"/>
  <c r="BL103" i="10"/>
  <c r="BL102" i="10"/>
  <c r="BL101" i="10"/>
  <c r="BL100" i="10"/>
  <c r="BL99" i="10"/>
  <c r="BL98" i="10"/>
  <c r="BL97" i="10"/>
  <c r="BL96" i="10"/>
  <c r="BL95" i="10"/>
  <c r="BL94" i="10"/>
  <c r="BL93" i="10"/>
  <c r="BL92" i="10"/>
  <c r="BL91" i="10"/>
  <c r="BL90" i="10"/>
  <c r="BL89" i="10"/>
  <c r="BL88" i="10"/>
  <c r="BL87" i="10"/>
  <c r="BL86" i="10"/>
  <c r="BL85" i="10"/>
  <c r="BL84" i="10"/>
  <c r="BL83" i="10"/>
  <c r="BL82" i="10"/>
  <c r="BL81" i="10"/>
  <c r="BL80" i="10"/>
  <c r="BL79" i="10"/>
  <c r="BL78" i="10"/>
  <c r="BL77" i="10"/>
  <c r="BL76" i="10"/>
  <c r="BL75" i="10"/>
  <c r="BL74" i="10"/>
  <c r="BL73" i="10"/>
  <c r="BL72" i="10"/>
  <c r="BL71" i="10"/>
  <c r="BL70" i="10"/>
  <c r="BL69" i="10"/>
  <c r="BL68" i="10"/>
  <c r="BL67" i="10"/>
  <c r="BL66" i="10"/>
  <c r="BL65" i="10"/>
  <c r="BL64" i="10"/>
  <c r="BL63" i="10"/>
  <c r="BL62" i="10"/>
  <c r="BL61" i="10"/>
  <c r="BL60" i="10"/>
  <c r="BL59" i="10"/>
  <c r="BL58" i="10"/>
  <c r="BL57" i="10"/>
  <c r="BL56" i="10"/>
  <c r="BL55" i="10"/>
  <c r="BL54" i="10"/>
  <c r="BL53" i="10"/>
  <c r="BL52" i="10"/>
  <c r="BL51" i="10"/>
  <c r="BL50" i="10"/>
  <c r="BL49" i="10"/>
  <c r="BL48" i="10"/>
  <c r="BL47" i="10"/>
  <c r="BL46" i="10"/>
  <c r="BL45" i="10"/>
  <c r="BL44" i="10"/>
  <c r="BL43" i="10"/>
  <c r="BL42" i="10"/>
  <c r="BL41" i="10"/>
  <c r="BL40" i="10"/>
  <c r="BL39" i="10"/>
  <c r="BL38" i="10"/>
  <c r="BL37" i="10"/>
  <c r="BL36" i="10"/>
  <c r="BL35" i="10"/>
  <c r="BL34" i="10"/>
  <c r="BL33" i="10"/>
  <c r="BL32" i="10"/>
  <c r="BL31" i="10"/>
  <c r="BL30" i="10"/>
  <c r="BL29" i="10"/>
  <c r="BL28" i="10"/>
  <c r="BL27" i="10"/>
  <c r="BL26" i="10"/>
  <c r="BL25" i="10"/>
  <c r="BL24" i="10"/>
  <c r="BL23" i="10"/>
  <c r="BL22" i="10"/>
  <c r="BL21" i="10"/>
  <c r="BL20" i="10"/>
  <c r="BL19" i="10"/>
  <c r="BL18" i="10"/>
  <c r="BL17" i="10"/>
  <c r="BL16" i="10"/>
  <c r="BL15" i="10"/>
  <c r="BL14" i="10"/>
  <c r="BL13" i="10"/>
  <c r="BL12" i="10"/>
  <c r="BL11" i="10"/>
  <c r="BL10" i="10"/>
  <c r="BL9" i="10"/>
  <c r="BL8" i="10"/>
  <c r="BL7" i="10"/>
  <c r="BL6" i="10"/>
  <c r="BL5" i="10"/>
  <c r="BL3" i="10"/>
  <c r="L6" i="6" l="1"/>
  <c r="L5" i="6"/>
  <c r="N4" i="6"/>
  <c r="M4" i="6"/>
  <c r="R18" i="1"/>
  <c r="R8" i="1"/>
  <c r="R32" i="1"/>
  <c r="R25" i="1"/>
  <c r="R26" i="1"/>
  <c r="R27" i="1"/>
  <c r="R28" i="1"/>
  <c r="R29" i="1"/>
  <c r="R30" i="1"/>
  <c r="R31" i="1"/>
  <c r="R24" i="1"/>
  <c r="R23" i="1"/>
  <c r="R22" i="1"/>
  <c r="R15" i="1"/>
  <c r="R16" i="1"/>
  <c r="R17" i="1"/>
  <c r="R19" i="1"/>
  <c r="R20" i="1"/>
  <c r="R21" i="1"/>
  <c r="R14" i="1"/>
  <c r="R13" i="1"/>
  <c r="R12" i="1"/>
  <c r="R11" i="1"/>
  <c r="R6" i="1"/>
  <c r="R7" i="1"/>
  <c r="R9" i="1"/>
  <c r="R10" i="1"/>
  <c r="R4" i="1"/>
  <c r="O5" i="6" l="1"/>
  <c r="O6" i="6"/>
  <c r="O4" i="6"/>
  <c r="P4" i="6" s="1"/>
  <c r="N5" i="6"/>
  <c r="N6" i="6"/>
  <c r="M5" i="6"/>
  <c r="M6" i="6"/>
  <c r="P6" i="6" l="1"/>
  <c r="P5" i="6"/>
  <c r="U26" i="1" l="1"/>
  <c r="U11" i="1"/>
  <c r="U5" i="1"/>
  <c r="U7" i="1"/>
  <c r="U8" i="1"/>
  <c r="U10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7" i="1"/>
  <c r="U28" i="1"/>
  <c r="U29" i="1"/>
  <c r="U30" i="1"/>
  <c r="U31" i="1"/>
  <c r="U32" i="1"/>
  <c r="U4" i="1"/>
  <c r="T4" i="1" l="1"/>
  <c r="T17" i="1"/>
  <c r="T5" i="1"/>
  <c r="T7" i="1"/>
  <c r="T8" i="1"/>
  <c r="T9" i="1"/>
  <c r="T10" i="1"/>
  <c r="T11" i="1"/>
  <c r="T12" i="1"/>
  <c r="T13" i="1"/>
  <c r="T14" i="1"/>
  <c r="T15" i="1"/>
  <c r="T16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</calcChain>
</file>

<file path=xl/sharedStrings.xml><?xml version="1.0" encoding="utf-8"?>
<sst xmlns="http://schemas.openxmlformats.org/spreadsheetml/2006/main" count="6617" uniqueCount="251">
  <si>
    <t>Macroalgae (%)</t>
  </si>
  <si>
    <t>Sito</t>
  </si>
  <si>
    <t>Plot</t>
  </si>
  <si>
    <t>Flabellia petiolata</t>
  </si>
  <si>
    <t>Palmophyllum crassum</t>
  </si>
  <si>
    <t>Halimeda tuna</t>
  </si>
  <si>
    <t>Fucales</t>
  </si>
  <si>
    <t>Parazoanthus axinellae</t>
  </si>
  <si>
    <t>Myriapora truncata</t>
  </si>
  <si>
    <t>Eunicella verrucosa</t>
  </si>
  <si>
    <t>Alcionum acaule</t>
  </si>
  <si>
    <t>Corallium rubrum</t>
  </si>
  <si>
    <t>Paramuricea clavata</t>
  </si>
  <si>
    <t>Alcyonum coralloides</t>
  </si>
  <si>
    <t>Pentapora fascialis</t>
  </si>
  <si>
    <t>Savalia savaglia</t>
  </si>
  <si>
    <t>Reteporella grimaldii</t>
  </si>
  <si>
    <t>Argentario</t>
  </si>
  <si>
    <t xml:space="preserve">Scoglio del corallo </t>
  </si>
  <si>
    <t>Scoglio del corallo</t>
  </si>
  <si>
    <t xml:space="preserve">Argentarola </t>
  </si>
  <si>
    <t>Argent</t>
  </si>
  <si>
    <t>Secca di Capo D'Uomo</t>
  </si>
  <si>
    <t>CapoUo</t>
  </si>
  <si>
    <t>Romito</t>
  </si>
  <si>
    <t>Sassoscritto</t>
  </si>
  <si>
    <t>Sasso</t>
  </si>
  <si>
    <t>Boccale</t>
  </si>
  <si>
    <t>Bocca</t>
  </si>
  <si>
    <t>Calignaia</t>
  </si>
  <si>
    <t>Cali</t>
  </si>
  <si>
    <t>Capraia</t>
  </si>
  <si>
    <t>Lo Scoglione</t>
  </si>
  <si>
    <t>LoSco</t>
  </si>
  <si>
    <t>Civitata</t>
  </si>
  <si>
    <t>Civit</t>
  </si>
  <si>
    <t>Punta del Capo</t>
  </si>
  <si>
    <t>PuntaCa</t>
  </si>
  <si>
    <t>Score</t>
  </si>
  <si>
    <t>Scoglio del Corallo</t>
  </si>
  <si>
    <t>Myriapora truncata*</t>
  </si>
  <si>
    <t>Corallium rubrum*</t>
  </si>
  <si>
    <t>Pentapora fascialis*</t>
  </si>
  <si>
    <t>Reteporella grimaldii*</t>
  </si>
  <si>
    <t>SB</t>
  </si>
  <si>
    <r>
      <t xml:space="preserve">Salmacina-Filograna </t>
    </r>
    <r>
      <rPr>
        <sz val="11"/>
        <color rgb="FF000000"/>
        <rFont val="Calibri"/>
        <family val="2"/>
      </rPr>
      <t xml:space="preserve">complex </t>
    </r>
  </si>
  <si>
    <t>Reteporella</t>
  </si>
  <si>
    <t>N</t>
  </si>
  <si>
    <t>Macro-Megabenthos (%)</t>
  </si>
  <si>
    <t>Cystoseira zosteroides</t>
  </si>
  <si>
    <t>Eunicella singularis</t>
  </si>
  <si>
    <t>Leptogorgia sarmentosa</t>
  </si>
  <si>
    <t>PEN</t>
  </si>
  <si>
    <t>PER</t>
  </si>
  <si>
    <t>&lt; 5</t>
  </si>
  <si>
    <t>&gt; 8</t>
  </si>
  <si>
    <t>≤ 1</t>
  </si>
  <si>
    <t>&gt; 3</t>
  </si>
  <si>
    <t>&gt; 75%</t>
  </si>
  <si>
    <r>
      <t>10% ≤</t>
    </r>
    <r>
      <rPr>
        <i/>
        <sz val="11"/>
        <color theme="1"/>
        <rFont val="Calibri"/>
        <family val="2"/>
      </rPr>
      <t xml:space="preserve"> N</t>
    </r>
    <r>
      <rPr>
        <sz val="11"/>
        <color theme="1"/>
        <rFont val="Calibri"/>
        <family val="2"/>
      </rPr>
      <t>≤ 75%</t>
    </r>
  </si>
  <si>
    <t>&lt; 10%</t>
  </si>
  <si>
    <t>SI</t>
  </si>
  <si>
    <t>SE</t>
  </si>
  <si>
    <t>:D</t>
  </si>
  <si>
    <t>:|</t>
  </si>
  <si>
    <t>:X</t>
  </si>
  <si>
    <t>Dictyotales</t>
  </si>
  <si>
    <t>Eunicella cavolini</t>
  </si>
  <si>
    <t>Axinella polypoides</t>
  </si>
  <si>
    <t>&lt; 18 cm</t>
  </si>
  <si>
    <t>&gt; 36 cm</t>
  </si>
  <si>
    <t>&lt; 10 cm</t>
  </si>
  <si>
    <t>10 – 20 cm</t>
  </si>
  <si>
    <t>&gt; 20 cm</t>
  </si>
  <si>
    <t>&lt; 17 cm</t>
  </si>
  <si>
    <t>&gt; 33 cm</t>
  </si>
  <si>
    <t>&lt; 22 cm</t>
  </si>
  <si>
    <t>22 – 43 cm</t>
  </si>
  <si>
    <t>&gt; 43 cm</t>
  </si>
  <si>
    <t>&lt; 20 cm</t>
  </si>
  <si>
    <t>20 – 40 cm</t>
  </si>
  <si>
    <t>&gt; 40 cm</t>
  </si>
  <si>
    <t>&lt; 25 cm</t>
  </si>
  <si>
    <t>25 – 46 cm</t>
  </si>
  <si>
    <t>&gt; 46 cm</t>
  </si>
  <si>
    <t>&lt; 30 cm</t>
  </si>
  <si>
    <t>30 – 60 cm</t>
  </si>
  <si>
    <t>&gt; 60 cm</t>
  </si>
  <si>
    <t xml:space="preserve">Eunicella singularis </t>
  </si>
  <si>
    <t>Pianosa</t>
  </si>
  <si>
    <t>Secca del Marchese</t>
  </si>
  <si>
    <t>SeMar</t>
  </si>
  <si>
    <t>Cala dell'Alga</t>
  </si>
  <si>
    <t>CalAl</t>
  </si>
  <si>
    <t>Scol</t>
  </si>
  <si>
    <t>Myriapora</t>
  </si>
  <si>
    <t>Argentarola</t>
  </si>
  <si>
    <t>&lt; 5%</t>
  </si>
  <si>
    <t>&gt; 25%</t>
  </si>
  <si>
    <t>18 – 36 cm</t>
  </si>
  <si>
    <t>17 – 33 cm</t>
  </si>
  <si>
    <t>:)</t>
  </si>
  <si>
    <t>:(</t>
  </si>
  <si>
    <t>Qo</t>
  </si>
  <si>
    <r>
      <t>0&lt;PEN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1cm</t>
    </r>
  </si>
  <si>
    <t>scol</t>
  </si>
  <si>
    <t>Macro-Mega zoobenthos (%)</t>
  </si>
  <si>
    <t>Eunicella singolaris</t>
  </si>
  <si>
    <t>S</t>
  </si>
  <si>
    <t>OEC</t>
  </si>
  <si>
    <t>BS</t>
  </si>
  <si>
    <t>P1</t>
  </si>
  <si>
    <t>P2</t>
  </si>
  <si>
    <t>P3</t>
  </si>
  <si>
    <r>
      <t xml:space="preserve">Peyssonnelia </t>
    </r>
    <r>
      <rPr>
        <sz val="11"/>
        <rFont val="Calibri"/>
        <family val="2"/>
        <scheme val="minor"/>
      </rPr>
      <t>spp.</t>
    </r>
  </si>
  <si>
    <r>
      <rPr>
        <sz val="11"/>
        <color theme="1"/>
        <rFont val="Body Font"/>
        <charset val="1"/>
      </rPr>
      <t>&gt;</t>
    </r>
    <r>
      <rPr>
        <sz val="11"/>
        <color theme="1"/>
        <rFont val="Calibri"/>
        <family val="2"/>
        <scheme val="minor"/>
      </rPr>
      <t>1cm</t>
    </r>
  </si>
  <si>
    <t>Turbicellepora avicularis</t>
  </si>
  <si>
    <t>Adeonella calveti Smittina cervicornis</t>
  </si>
  <si>
    <t>Turbicellepora avicularis*</t>
  </si>
  <si>
    <t>Adeonella</t>
  </si>
  <si>
    <t>Myriapora truncata, Turbicellepora avicularis</t>
  </si>
  <si>
    <t>5≤ S≤ 8</t>
  </si>
  <si>
    <t>1&lt; OEC ≤ 3</t>
  </si>
  <si>
    <r>
      <rPr>
        <i/>
        <sz val="11"/>
        <color rgb="FF0000FF"/>
        <rFont val="Calibri"/>
        <family val="2"/>
        <scheme val="minor"/>
      </rPr>
      <t>Pentapora fascialis</t>
    </r>
    <r>
      <rPr>
        <sz val="11"/>
        <color rgb="FF0000FF"/>
        <rFont val="Calibri"/>
        <family val="2"/>
        <scheme val="minor"/>
      </rPr>
      <t xml:space="preserve">, </t>
    </r>
    <r>
      <rPr>
        <i/>
        <sz val="11"/>
        <color rgb="FF0000FF"/>
        <rFont val="Calibri"/>
        <family val="2"/>
        <scheme val="minor"/>
      </rPr>
      <t>Reteporella grimaldi</t>
    </r>
  </si>
  <si>
    <r>
      <rPr>
        <i/>
        <sz val="11"/>
        <color rgb="FF0000FF"/>
        <rFont val="Calibri"/>
        <family val="2"/>
        <scheme val="minor"/>
      </rPr>
      <t>Adeonella calveti, Smittina cervicornis</t>
    </r>
    <r>
      <rPr>
        <sz val="11"/>
        <color rgb="FF0000FF"/>
        <rFont val="Calibri"/>
        <family val="2"/>
        <scheme val="minor"/>
      </rPr>
      <t/>
    </r>
  </si>
  <si>
    <t>5%≤ cop.tot. ≤ 25%</t>
  </si>
  <si>
    <t xml:space="preserve"> Q ≤ 1.55</t>
  </si>
  <si>
    <t>ScCor</t>
  </si>
  <si>
    <t xml:space="preserve">Area </t>
  </si>
  <si>
    <t>Adeonella calveti, Smittina cervicornis*</t>
  </si>
  <si>
    <t>Site</t>
  </si>
  <si>
    <t>Cavities</t>
  </si>
  <si>
    <t>Mucilages</t>
  </si>
  <si>
    <t>Sediment</t>
  </si>
  <si>
    <t>Aliens species</t>
  </si>
  <si>
    <t>Algal turf</t>
  </si>
  <si>
    <t>Siphonal/siphonocladal Chlorophyta with separate filaments</t>
  </si>
  <si>
    <t>Encrusting calcified Rhodophyta</t>
  </si>
  <si>
    <t>Articulated calcified Rhodophyta</t>
  </si>
  <si>
    <t>Siphonal Chlorophyta with vescicle thallus</t>
  </si>
  <si>
    <t>Erect cylindrical Ochrophyta</t>
  </si>
  <si>
    <t>Encrusting Ochrophyta</t>
  </si>
  <si>
    <t>Erect cylindrical Rhodophyta</t>
  </si>
  <si>
    <t>Erect flattened Rhodophyta</t>
  </si>
  <si>
    <t>Erect flattened Ochrophyta</t>
  </si>
  <si>
    <r>
      <t>cm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ref.</t>
    </r>
  </si>
  <si>
    <t>Small hydroids</t>
  </si>
  <si>
    <t>Large hydroids</t>
  </si>
  <si>
    <t>Perforating sponges</t>
  </si>
  <si>
    <t>Encrusting sponges</t>
  </si>
  <si>
    <t>Encrusting bryozoans</t>
  </si>
  <si>
    <t>Encrusting ascidians</t>
  </si>
  <si>
    <t>Macroforaminifera</t>
  </si>
  <si>
    <t>Stolonifera</t>
  </si>
  <si>
    <t>Prostrate/hemispherical sponges</t>
  </si>
  <si>
    <t>Large serpulids</t>
  </si>
  <si>
    <t>Azooxantellate solitary scleractinians</t>
  </si>
  <si>
    <t>Azooxantellate colonial scleractinians</t>
  </si>
  <si>
    <t>Bivalve molluscs</t>
  </si>
  <si>
    <t>Ramified bryozoans</t>
  </si>
  <si>
    <t>Arborescent/massive sponges</t>
  </si>
  <si>
    <t>Actinians</t>
  </si>
  <si>
    <t>Vermetids</t>
  </si>
  <si>
    <r>
      <t xml:space="preserve">Salmacina-Filograna </t>
    </r>
    <r>
      <rPr>
        <sz val="11"/>
        <color rgb="FF000000"/>
        <rFont val="Calibri"/>
        <family val="2"/>
        <scheme val="minor"/>
      </rPr>
      <t xml:space="preserve">complex </t>
    </r>
  </si>
  <si>
    <t>Bushy sponges</t>
  </si>
  <si>
    <t>Erect ascidians</t>
  </si>
  <si>
    <t>Zooxantellate solitary scleractinians</t>
  </si>
  <si>
    <t>Zooxantellate colonial scleractinians</t>
  </si>
  <si>
    <t>tot %</t>
  </si>
  <si>
    <t>Replicas</t>
  </si>
  <si>
    <r>
      <t xml:space="preserve">PENetrometry             </t>
    </r>
    <r>
      <rPr>
        <sz val="11"/>
        <color theme="1"/>
        <rFont val="Calibri"/>
        <family val="2"/>
        <scheme val="minor"/>
      </rPr>
      <t xml:space="preserve">  (</t>
    </r>
    <r>
      <rPr>
        <b/>
        <sz val="11"/>
        <color theme="1"/>
        <rFont val="Calibri"/>
        <family val="2"/>
        <scheme val="minor"/>
      </rPr>
      <t>PEN</t>
    </r>
    <r>
      <rPr>
        <sz val="11"/>
        <color theme="1"/>
        <rFont val="Calibri"/>
        <family val="2"/>
        <scheme val="minor"/>
      </rPr>
      <t>, cm)</t>
    </r>
  </si>
  <si>
    <r>
      <t xml:space="preserve">Necrosis              </t>
    </r>
    <r>
      <rPr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, %)</t>
    </r>
  </si>
  <si>
    <r>
      <t xml:space="preserve">Penetrometric measurements </t>
    </r>
    <r>
      <rPr>
        <sz val="11"/>
        <color theme="1"/>
        <rFont val="Calibri"/>
        <family val="2"/>
        <scheme val="minor"/>
      </rPr>
      <t>(cm)</t>
    </r>
  </si>
  <si>
    <r>
      <t xml:space="preserve">ECR                  </t>
    </r>
    <r>
      <rPr>
        <sz val="11"/>
        <color theme="1"/>
        <rFont val="Calibri"/>
        <family val="2"/>
        <scheme val="minor"/>
      </rPr>
      <t xml:space="preserve">(Encrusting Calcified Rhodophyta) </t>
    </r>
  </si>
  <si>
    <r>
      <t xml:space="preserve">NCEA                                               </t>
    </r>
    <r>
      <rPr>
        <sz val="11"/>
        <color theme="1"/>
        <rFont val="Calibri"/>
        <family val="2"/>
        <scheme val="minor"/>
      </rPr>
      <t xml:space="preserve">  ( Non Calcified           Encrusting Algae)</t>
    </r>
  </si>
  <si>
    <r>
      <t xml:space="preserve">EA            </t>
    </r>
    <r>
      <rPr>
        <sz val="11"/>
        <color theme="1"/>
        <rFont val="Calibri"/>
        <family val="2"/>
        <scheme val="minor"/>
      </rPr>
      <t xml:space="preserve">  (Encrusting Animals)</t>
    </r>
  </si>
  <si>
    <t>% cover of Benthic Categories (BC)</t>
  </si>
  <si>
    <t>Replicas (n° photos)</t>
  </si>
  <si>
    <t>Mean A1</t>
  </si>
  <si>
    <t>Mean A2</t>
  </si>
  <si>
    <t>Mean A3</t>
  </si>
  <si>
    <t>TURF/SED</t>
  </si>
  <si>
    <t>NCEA</t>
  </si>
  <si>
    <t>EA</t>
  </si>
  <si>
    <t>ECR</t>
  </si>
  <si>
    <t>Total BC</t>
  </si>
  <si>
    <t>Perforating organisms frequency (PER)</t>
  </si>
  <si>
    <t>n&gt;2 common</t>
  </si>
  <si>
    <r>
      <t>n</t>
    </r>
    <r>
      <rPr>
        <sz val="11"/>
        <rFont val="Body Font"/>
        <charset val="1"/>
      </rPr>
      <t>≤</t>
    </r>
    <r>
      <rPr>
        <sz val="11"/>
        <rFont val="Calibri"/>
        <family val="2"/>
        <scheme val="minor"/>
      </rPr>
      <t>2 occasional</t>
    </r>
  </si>
  <si>
    <t>absent</t>
  </si>
  <si>
    <t>Penetrometry (PEN)</t>
  </si>
  <si>
    <t>null</t>
  </si>
  <si>
    <t>BL descriptors</t>
  </si>
  <si>
    <t>Table a</t>
  </si>
  <si>
    <t>Presence/Absence</t>
  </si>
  <si>
    <t>Articulated calcified Rhodophyta*</t>
  </si>
  <si>
    <t>Hydrozoans</t>
  </si>
  <si>
    <t>Azooxantellate solitary scleractinians*</t>
  </si>
  <si>
    <t>Azooxantellate colonial scleractinians*</t>
  </si>
  <si>
    <t>Ramified bryozoans*</t>
  </si>
  <si>
    <t>Zooxantellate solitary scleractinians*</t>
  </si>
  <si>
    <t>Zooxantellate colonial scleractinians*</t>
  </si>
  <si>
    <r>
      <t xml:space="preserve">S                      </t>
    </r>
    <r>
      <rPr>
        <sz val="11"/>
        <color theme="1"/>
        <rFont val="Calibri"/>
        <family val="2"/>
        <scheme val="minor"/>
      </rPr>
      <t>(Species richness)</t>
    </r>
  </si>
  <si>
    <t>Intermediate Layer</t>
  </si>
  <si>
    <r>
      <t xml:space="preserve">ECO                         </t>
    </r>
    <r>
      <rPr>
        <sz val="11"/>
        <color theme="1"/>
        <rFont val="Calibri"/>
        <family val="2"/>
        <scheme val="minor"/>
      </rPr>
      <t>(Erect Calcified Organisms)</t>
    </r>
  </si>
  <si>
    <r>
      <t xml:space="preserve">SB               </t>
    </r>
    <r>
      <rPr>
        <sz val="11"/>
        <color theme="1"/>
        <rFont val="Calibri"/>
        <family val="2"/>
        <scheme val="minor"/>
      </rPr>
      <t>(Sensitive Bryozoans)</t>
    </r>
  </si>
  <si>
    <t>ECO</t>
  </si>
  <si>
    <t>Species richness (S)</t>
  </si>
  <si>
    <t>Erect calcified organisms (ECO)</t>
  </si>
  <si>
    <t>Sensitive bryozoans (SB)</t>
  </si>
  <si>
    <t>% cover sum</t>
  </si>
  <si>
    <t xml:space="preserve"> % cover sum</t>
  </si>
  <si>
    <t>Total % cover</t>
  </si>
  <si>
    <t>Tot % cover</t>
  </si>
  <si>
    <t>MH</t>
  </si>
  <si>
    <t>UL descriptors</t>
  </si>
  <si>
    <t>Table c</t>
  </si>
  <si>
    <t>Necrosis (N)</t>
  </si>
  <si>
    <t>Maximum height (MH)</t>
  </si>
  <si>
    <t>Basal Layer (BL)</t>
  </si>
  <si>
    <t>Intermediate Layer (IL)</t>
  </si>
  <si>
    <t>Upper Layer (UL)</t>
  </si>
  <si>
    <t>Mean BL descr.</t>
  </si>
  <si>
    <t>Mean IL descr.</t>
  </si>
  <si>
    <t>Mean UL descr.</t>
  </si>
  <si>
    <t>BL</t>
  </si>
  <si>
    <t>IL</t>
  </si>
  <si>
    <t>UL</t>
  </si>
  <si>
    <t>Good</t>
  </si>
  <si>
    <t>Moderate</t>
  </si>
  <si>
    <t>High</t>
  </si>
  <si>
    <t>Poor</t>
  </si>
  <si>
    <t>Bad</t>
  </si>
  <si>
    <r>
      <t xml:space="preserve">TURF/SED    </t>
    </r>
    <r>
      <rPr>
        <sz val="11"/>
        <color theme="1"/>
        <rFont val="Calibri"/>
        <family val="2"/>
        <scheme val="minor"/>
      </rPr>
      <t xml:space="preserve"> (Sediment+Algal turf+Siphonal/siphonocladal Chlorophyta with separate filaments)</t>
    </r>
  </si>
  <si>
    <t>MH &lt; 0.3 LMH</t>
  </si>
  <si>
    <t>0.3 LMH ≤ MH ≤ 0.6 LMH</t>
  </si>
  <si>
    <t>MH &gt; 0.6 LMH</t>
  </si>
  <si>
    <r>
      <t xml:space="preserve">2.55 &lt; Q </t>
    </r>
    <r>
      <rPr>
        <b/>
        <sz val="11"/>
        <color theme="1"/>
        <rFont val="Body Font"/>
        <charset val="1"/>
      </rPr>
      <t>≤</t>
    </r>
    <r>
      <rPr>
        <b/>
        <sz val="11"/>
        <color theme="1"/>
        <rFont val="Calibri"/>
        <family val="2"/>
      </rPr>
      <t xml:space="preserve"> 3</t>
    </r>
  </si>
  <si>
    <r>
      <t xml:space="preserve">2.35 &lt; Q </t>
    </r>
    <r>
      <rPr>
        <b/>
        <sz val="11"/>
        <color theme="1"/>
        <rFont val="Body Font"/>
        <charset val="1"/>
      </rPr>
      <t>≤</t>
    </r>
    <r>
      <rPr>
        <b/>
        <sz val="11"/>
        <color theme="1"/>
        <rFont val="Calibri"/>
        <family val="2"/>
      </rPr>
      <t xml:space="preserve"> 2.55</t>
    </r>
  </si>
  <si>
    <r>
      <t xml:space="preserve">2.05 &lt; Q </t>
    </r>
    <r>
      <rPr>
        <b/>
        <sz val="11"/>
        <color theme="1"/>
        <rFont val="Body Font"/>
        <charset val="1"/>
      </rPr>
      <t>≤</t>
    </r>
    <r>
      <rPr>
        <b/>
        <sz val="11"/>
        <color theme="1"/>
        <rFont val="Calibri"/>
        <family val="2"/>
      </rPr>
      <t xml:space="preserve"> 2.35</t>
    </r>
  </si>
  <si>
    <r>
      <t xml:space="preserve">1.55 &lt; Q </t>
    </r>
    <r>
      <rPr>
        <b/>
        <sz val="11"/>
        <color theme="1"/>
        <rFont val="Body Font"/>
        <charset val="1"/>
      </rPr>
      <t>≤</t>
    </r>
    <r>
      <rPr>
        <b/>
        <sz val="11"/>
        <color theme="1"/>
        <rFont val="Calibri"/>
        <family val="2"/>
      </rPr>
      <t xml:space="preserve"> 2.05</t>
    </r>
  </si>
  <si>
    <r>
      <t xml:space="preserve">Maximum Height </t>
    </r>
    <r>
      <rPr>
        <sz val="11"/>
        <rFont val="Calibri"/>
        <family val="2"/>
        <scheme val="minor"/>
      </rPr>
      <t>(MH, cm)</t>
    </r>
  </si>
  <si>
    <t>Table b</t>
  </si>
  <si>
    <t>La Scola</t>
  </si>
  <si>
    <t>LaSco</t>
  </si>
  <si>
    <r>
      <t xml:space="preserve">Perforating sponges </t>
    </r>
    <r>
      <rPr>
        <sz val="11"/>
        <color theme="1"/>
        <rFont val="Calibri"/>
        <family val="2"/>
        <scheme val="minor"/>
      </rPr>
      <t>(n° borer marks/replica)</t>
    </r>
  </si>
  <si>
    <r>
      <t xml:space="preserve">Perforating sponges   </t>
    </r>
    <r>
      <rPr>
        <sz val="11"/>
        <color theme="1"/>
        <rFont val="Calibri"/>
        <family val="2"/>
        <scheme val="minor"/>
      </rPr>
      <t>(n° borer marks/replica)</t>
    </r>
  </si>
  <si>
    <r>
      <t xml:space="preserve">PER  </t>
    </r>
    <r>
      <rPr>
        <sz val="11"/>
        <color theme="1"/>
        <rFont val="Calibri"/>
        <family val="2"/>
        <scheme val="minor"/>
      </rPr>
      <t>(n° borer marks/2m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</si>
  <si>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% cover BCs</t>
  </si>
  <si>
    <t>Total BCs</t>
  </si>
  <si>
    <t>IL descriptors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</si>
</sst>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rgb="FF0000FF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i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name val="Calibri"/>
      <family val="2"/>
    </font>
    <font>
      <b/>
      <i/>
      <sz val="11"/>
      <color rgb="FF0000FF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4"/>
      <color indexed="8"/>
      <name val="Calibri"/>
      <family val="2"/>
    </font>
    <font>
      <b/>
      <sz val="13"/>
      <color indexed="8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i/>
      <sz val="11"/>
      <color rgb="FF0000FF"/>
      <name val="Calibri"/>
      <family val="2"/>
      <scheme val="minor"/>
    </font>
    <font>
      <sz val="11"/>
      <color rgb="FF0000FF"/>
      <name val="Calibri"/>
      <family val="2"/>
    </font>
    <font>
      <sz val="12"/>
      <color indexed="8"/>
      <name val="Calibri"/>
      <family val="2"/>
    </font>
    <font>
      <sz val="13"/>
      <color indexed="8"/>
      <name val="Calibri"/>
      <family val="2"/>
    </font>
    <font>
      <sz val="11"/>
      <color theme="1"/>
      <name val="Body Font"/>
      <charset val="1"/>
    </font>
    <font>
      <sz val="11"/>
      <name val="Body Font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b/>
      <sz val="11"/>
      <color theme="1"/>
      <name val="Body Font"/>
      <charset val="1"/>
    </font>
    <font>
      <b/>
      <sz val="11"/>
      <color rgb="FFFF0000"/>
      <name val="Calibri"/>
      <family val="2"/>
    </font>
    <font>
      <vertAlign val="superscript"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00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183">
    <xf numFmtId="0" fontId="0" fillId="0" borderId="0" xfId="0"/>
    <xf numFmtId="0" fontId="2" fillId="0" borderId="0" xfId="0" applyFont="1" applyAlignme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0" fillId="2" borderId="10" xfId="0" applyFill="1" applyBorder="1"/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1" xfId="0" applyFill="1" applyBorder="1"/>
    <xf numFmtId="0" fontId="0" fillId="2" borderId="12" xfId="0" applyFill="1" applyBorder="1"/>
    <xf numFmtId="2" fontId="0" fillId="2" borderId="2" xfId="0" applyNumberFormat="1" applyFont="1" applyFill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2" fontId="0" fillId="2" borderId="3" xfId="0" applyNumberFormat="1" applyFon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1" fontId="0" fillId="2" borderId="13" xfId="0" applyNumberFormat="1" applyFont="1" applyFill="1" applyBorder="1" applyAlignment="1">
      <alignment horizontal="center"/>
    </xf>
    <xf numFmtId="0" fontId="0" fillId="2" borderId="14" xfId="0" applyFill="1" applyBorder="1"/>
    <xf numFmtId="0" fontId="0" fillId="2" borderId="0" xfId="0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2" fontId="0" fillId="2" borderId="12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2" borderId="16" xfId="0" applyFill="1" applyBorder="1" applyAlignment="1">
      <alignment horizontal="center"/>
    </xf>
    <xf numFmtId="0" fontId="0" fillId="2" borderId="18" xfId="0" applyFill="1" applyBorder="1"/>
    <xf numFmtId="2" fontId="0" fillId="2" borderId="16" xfId="0" applyNumberFormat="1" applyFont="1" applyFill="1" applyBorder="1" applyAlignment="1">
      <alignment horizontal="center"/>
    </xf>
    <xf numFmtId="2" fontId="4" fillId="2" borderId="16" xfId="0" applyNumberFormat="1" applyFont="1" applyFill="1" applyBorder="1" applyAlignment="1">
      <alignment horizontal="center"/>
    </xf>
    <xf numFmtId="164" fontId="4" fillId="2" borderId="16" xfId="0" applyNumberFormat="1" applyFont="1" applyFill="1" applyBorder="1" applyAlignment="1">
      <alignment horizontal="center"/>
    </xf>
    <xf numFmtId="2" fontId="0" fillId="2" borderId="18" xfId="0" applyNumberFormat="1" applyFont="1" applyFill="1" applyBorder="1" applyAlignment="1">
      <alignment horizontal="center"/>
    </xf>
    <xf numFmtId="0" fontId="0" fillId="2" borderId="0" xfId="0" applyFill="1" applyBorder="1"/>
    <xf numFmtId="0" fontId="0" fillId="2" borderId="20" xfId="0" applyFill="1" applyBorder="1" applyAlignment="1">
      <alignment horizontal="center"/>
    </xf>
    <xf numFmtId="0" fontId="0" fillId="2" borderId="21" xfId="0" applyFill="1" applyBorder="1"/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5" xfId="0" applyFill="1" applyBorder="1"/>
    <xf numFmtId="2" fontId="0" fillId="2" borderId="23" xfId="0" applyNumberFormat="1" applyFont="1" applyFill="1" applyBorder="1" applyAlignment="1">
      <alignment horizontal="center"/>
    </xf>
    <xf numFmtId="165" fontId="0" fillId="2" borderId="23" xfId="0" applyNumberFormat="1" applyFont="1" applyFill="1" applyBorder="1" applyAlignment="1">
      <alignment horizontal="center"/>
    </xf>
    <xf numFmtId="2" fontId="4" fillId="2" borderId="23" xfId="0" applyNumberFormat="1" applyFont="1" applyFill="1" applyBorder="1" applyAlignment="1">
      <alignment horizontal="center"/>
    </xf>
    <xf numFmtId="164" fontId="4" fillId="2" borderId="23" xfId="0" applyNumberFormat="1" applyFont="1" applyFill="1" applyBorder="1" applyAlignment="1">
      <alignment horizontal="center"/>
    </xf>
    <xf numFmtId="2" fontId="0" fillId="2" borderId="25" xfId="0" applyNumberFormat="1" applyFont="1" applyFill="1" applyBorder="1" applyAlignment="1">
      <alignment horizontal="center"/>
    </xf>
    <xf numFmtId="1" fontId="0" fillId="2" borderId="26" xfId="0" applyNumberFormat="1" applyFont="1" applyFill="1" applyBorder="1" applyAlignment="1">
      <alignment horizontal="center"/>
    </xf>
    <xf numFmtId="0" fontId="0" fillId="2" borderId="3" xfId="0" applyFill="1" applyBorder="1"/>
    <xf numFmtId="2" fontId="0" fillId="2" borderId="1" xfId="0" applyNumberFormat="1" applyFont="1" applyFill="1" applyBorder="1" applyAlignment="1">
      <alignment horizontal="center"/>
    </xf>
    <xf numFmtId="2" fontId="0" fillId="2" borderId="11" xfId="0" applyNumberFormat="1" applyFont="1" applyFill="1" applyBorder="1" applyAlignment="1">
      <alignment horizontal="center"/>
    </xf>
    <xf numFmtId="2" fontId="0" fillId="2" borderId="17" xfId="0" applyNumberFormat="1" applyFont="1" applyFill="1" applyBorder="1" applyAlignment="1">
      <alignment horizontal="center"/>
    </xf>
    <xf numFmtId="2" fontId="0" fillId="2" borderId="24" xfId="0" applyNumberFormat="1" applyFont="1" applyFill="1" applyBorder="1" applyAlignment="1">
      <alignment horizontal="center"/>
    </xf>
    <xf numFmtId="0" fontId="0" fillId="2" borderId="27" xfId="0" applyFill="1" applyBorder="1"/>
    <xf numFmtId="0" fontId="4" fillId="2" borderId="27" xfId="0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2" xfId="0" applyFont="1" applyFill="1" applyBorder="1"/>
    <xf numFmtId="2" fontId="4" fillId="2" borderId="11" xfId="0" applyNumberFormat="1" applyFont="1" applyFill="1" applyBorder="1" applyAlignment="1">
      <alignment horizontal="center"/>
    </xf>
    <xf numFmtId="2" fontId="4" fillId="2" borderId="12" xfId="0" applyNumberFormat="1" applyFont="1" applyFill="1" applyBorder="1" applyAlignment="1">
      <alignment horizontal="center"/>
    </xf>
    <xf numFmtId="0" fontId="0" fillId="2" borderId="28" xfId="0" applyFill="1" applyBorder="1"/>
    <xf numFmtId="0" fontId="0" fillId="3" borderId="29" xfId="0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/>
    <xf numFmtId="2" fontId="0" fillId="3" borderId="1" xfId="0" applyNumberFormat="1" applyFont="1" applyFill="1" applyBorder="1" applyAlignment="1">
      <alignment horizontal="center"/>
    </xf>
    <xf numFmtId="2" fontId="0" fillId="3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2" fontId="0" fillId="3" borderId="3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0" fontId="0" fillId="3" borderId="27" xfId="0" applyFill="1" applyBorder="1"/>
    <xf numFmtId="0" fontId="0" fillId="3" borderId="0" xfId="0" applyFill="1" applyBorder="1" applyAlignment="1">
      <alignment horizontal="center"/>
    </xf>
    <xf numFmtId="0" fontId="0" fillId="3" borderId="12" xfId="0" applyFill="1" applyBorder="1"/>
    <xf numFmtId="2" fontId="0" fillId="3" borderId="11" xfId="0" applyNumberFormat="1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center"/>
    </xf>
    <xf numFmtId="2" fontId="0" fillId="3" borderId="12" xfId="0" applyNumberFormat="1" applyFont="1" applyFill="1" applyBorder="1" applyAlignment="1">
      <alignment horizontal="center"/>
    </xf>
    <xf numFmtId="0" fontId="0" fillId="3" borderId="28" xfId="0" applyFill="1" applyBorder="1"/>
    <xf numFmtId="0" fontId="0" fillId="3" borderId="16" xfId="0" applyFill="1" applyBorder="1" applyAlignment="1">
      <alignment horizontal="center"/>
    </xf>
    <xf numFmtId="0" fontId="0" fillId="3" borderId="18" xfId="0" applyFill="1" applyBorder="1"/>
    <xf numFmtId="2" fontId="0" fillId="3" borderId="17" xfId="0" applyNumberFormat="1" applyFont="1" applyFill="1" applyBorder="1" applyAlignment="1">
      <alignment horizontal="center"/>
    </xf>
    <xf numFmtId="2" fontId="0" fillId="3" borderId="16" xfId="0" applyNumberFormat="1" applyFont="1" applyFill="1" applyBorder="1" applyAlignment="1">
      <alignment horizontal="center"/>
    </xf>
    <xf numFmtId="2" fontId="4" fillId="3" borderId="16" xfId="0" applyNumberFormat="1" applyFont="1" applyFill="1" applyBorder="1" applyAlignment="1">
      <alignment horizontal="center"/>
    </xf>
    <xf numFmtId="164" fontId="4" fillId="3" borderId="16" xfId="0" applyNumberFormat="1" applyFont="1" applyFill="1" applyBorder="1" applyAlignment="1">
      <alignment horizontal="center"/>
    </xf>
    <xf numFmtId="2" fontId="0" fillId="3" borderId="18" xfId="0" applyNumberFormat="1" applyFont="1" applyFill="1" applyBorder="1" applyAlignment="1">
      <alignment horizontal="center"/>
    </xf>
    <xf numFmtId="1" fontId="0" fillId="3" borderId="13" xfId="0" applyNumberFormat="1" applyFont="1" applyFill="1" applyBorder="1" applyAlignment="1">
      <alignment horizontal="center"/>
    </xf>
    <xf numFmtId="1" fontId="0" fillId="3" borderId="19" xfId="0" applyNumberFormat="1" applyFont="1" applyFill="1" applyBorder="1" applyAlignment="1">
      <alignment horizontal="center"/>
    </xf>
    <xf numFmtId="0" fontId="0" fillId="3" borderId="30" xfId="0" applyFill="1" applyBorder="1"/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5" xfId="0" applyFill="1" applyBorder="1"/>
    <xf numFmtId="2" fontId="0" fillId="3" borderId="24" xfId="0" applyNumberFormat="1" applyFont="1" applyFill="1" applyBorder="1" applyAlignment="1">
      <alignment horizontal="center"/>
    </xf>
    <xf numFmtId="2" fontId="0" fillId="3" borderId="23" xfId="0" applyNumberFormat="1" applyFont="1" applyFill="1" applyBorder="1" applyAlignment="1">
      <alignment horizontal="center"/>
    </xf>
    <xf numFmtId="2" fontId="4" fillId="3" borderId="23" xfId="0" applyNumberFormat="1" applyFont="1" applyFill="1" applyBorder="1" applyAlignment="1">
      <alignment horizontal="center"/>
    </xf>
    <xf numFmtId="164" fontId="4" fillId="3" borderId="23" xfId="0" applyNumberFormat="1" applyFont="1" applyFill="1" applyBorder="1" applyAlignment="1">
      <alignment horizontal="center"/>
    </xf>
    <xf numFmtId="2" fontId="0" fillId="3" borderId="25" xfId="0" applyNumberFormat="1" applyFont="1" applyFill="1" applyBorder="1" applyAlignment="1">
      <alignment horizontal="center"/>
    </xf>
    <xf numFmtId="0" fontId="0" fillId="3" borderId="0" xfId="0" applyFill="1" applyBorder="1"/>
    <xf numFmtId="0" fontId="0" fillId="3" borderId="20" xfId="0" applyFill="1" applyBorder="1" applyAlignment="1">
      <alignment horizontal="center"/>
    </xf>
    <xf numFmtId="0" fontId="4" fillId="4" borderId="29" xfId="0" applyFont="1" applyFill="1" applyBorder="1"/>
    <xf numFmtId="0" fontId="4" fillId="4" borderId="2" xfId="0" applyFont="1" applyFill="1" applyBorder="1" applyAlignment="1">
      <alignment horizontal="center"/>
    </xf>
    <xf numFmtId="1" fontId="4" fillId="4" borderId="2" xfId="0" applyNumberFormat="1" applyFont="1" applyFill="1" applyBorder="1" applyAlignment="1">
      <alignment horizontal="center"/>
    </xf>
    <xf numFmtId="0" fontId="4" fillId="4" borderId="3" xfId="0" applyFont="1" applyFill="1" applyBorder="1"/>
    <xf numFmtId="2" fontId="4" fillId="4" borderId="1" xfId="0" applyNumberFormat="1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2" fontId="4" fillId="4" borderId="3" xfId="0" applyNumberFormat="1" applyFont="1" applyFill="1" applyBorder="1" applyAlignment="1">
      <alignment horizontal="center"/>
    </xf>
    <xf numFmtId="2" fontId="4" fillId="4" borderId="0" xfId="0" applyNumberFormat="1" applyFont="1" applyFill="1" applyBorder="1" applyAlignment="1">
      <alignment horizontal="center"/>
    </xf>
    <xf numFmtId="1" fontId="4" fillId="4" borderId="9" xfId="0" applyNumberFormat="1" applyFont="1" applyFill="1" applyBorder="1" applyAlignment="1">
      <alignment horizontal="center"/>
    </xf>
    <xf numFmtId="0" fontId="4" fillId="4" borderId="27" xfId="0" applyFont="1" applyFill="1" applyBorder="1"/>
    <xf numFmtId="0" fontId="4" fillId="4" borderId="0" xfId="0" applyFont="1" applyFill="1" applyBorder="1" applyAlignment="1">
      <alignment horizontal="center"/>
    </xf>
    <xf numFmtId="1" fontId="4" fillId="4" borderId="0" xfId="0" applyNumberFormat="1" applyFont="1" applyFill="1" applyBorder="1" applyAlignment="1">
      <alignment horizontal="center"/>
    </xf>
    <xf numFmtId="0" fontId="4" fillId="4" borderId="12" xfId="0" applyFont="1" applyFill="1" applyBorder="1"/>
    <xf numFmtId="2" fontId="4" fillId="4" borderId="11" xfId="0" applyNumberFormat="1" applyFont="1" applyFill="1" applyBorder="1" applyAlignment="1">
      <alignment horizontal="center"/>
    </xf>
    <xf numFmtId="164" fontId="4" fillId="4" borderId="0" xfId="0" applyNumberFormat="1" applyFont="1" applyFill="1" applyBorder="1" applyAlignment="1">
      <alignment horizontal="center"/>
    </xf>
    <xf numFmtId="2" fontId="4" fillId="4" borderId="12" xfId="0" applyNumberFormat="1" applyFont="1" applyFill="1" applyBorder="1" applyAlignment="1">
      <alignment horizontal="center"/>
    </xf>
    <xf numFmtId="1" fontId="4" fillId="4" borderId="13" xfId="0" applyNumberFormat="1" applyFont="1" applyFill="1" applyBorder="1" applyAlignment="1">
      <alignment horizontal="center"/>
    </xf>
    <xf numFmtId="164" fontId="4" fillId="4" borderId="12" xfId="0" applyNumberFormat="1" applyFont="1" applyFill="1" applyBorder="1"/>
    <xf numFmtId="0" fontId="4" fillId="4" borderId="28" xfId="0" applyFont="1" applyFill="1" applyBorder="1"/>
    <xf numFmtId="0" fontId="4" fillId="4" borderId="16" xfId="0" applyFont="1" applyFill="1" applyBorder="1" applyAlignment="1">
      <alignment horizontal="center"/>
    </xf>
    <xf numFmtId="1" fontId="4" fillId="4" borderId="16" xfId="0" applyNumberFormat="1" applyFont="1" applyFill="1" applyBorder="1" applyAlignment="1">
      <alignment horizontal="center"/>
    </xf>
    <xf numFmtId="0" fontId="4" fillId="4" borderId="18" xfId="0" applyFont="1" applyFill="1" applyBorder="1"/>
    <xf numFmtId="2" fontId="4" fillId="4" borderId="17" xfId="0" applyNumberFormat="1" applyFont="1" applyFill="1" applyBorder="1" applyAlignment="1">
      <alignment horizontal="center"/>
    </xf>
    <xf numFmtId="2" fontId="4" fillId="4" borderId="16" xfId="0" applyNumberFormat="1" applyFont="1" applyFill="1" applyBorder="1" applyAlignment="1">
      <alignment horizontal="center"/>
    </xf>
    <xf numFmtId="164" fontId="4" fillId="4" borderId="16" xfId="0" applyNumberFormat="1" applyFont="1" applyFill="1" applyBorder="1" applyAlignment="1">
      <alignment horizontal="center"/>
    </xf>
    <xf numFmtId="2" fontId="4" fillId="4" borderId="18" xfId="0" applyNumberFormat="1" applyFont="1" applyFill="1" applyBorder="1" applyAlignment="1">
      <alignment horizontal="center"/>
    </xf>
    <xf numFmtId="0" fontId="4" fillId="4" borderId="0" xfId="0" applyFont="1" applyFill="1" applyBorder="1"/>
    <xf numFmtId="0" fontId="4" fillId="4" borderId="20" xfId="0" applyFont="1" applyFill="1" applyBorder="1" applyAlignment="1">
      <alignment horizontal="center"/>
    </xf>
    <xf numFmtId="1" fontId="4" fillId="4" borderId="19" xfId="0" applyNumberFormat="1" applyFont="1" applyFill="1" applyBorder="1" applyAlignment="1">
      <alignment horizontal="center"/>
    </xf>
    <xf numFmtId="0" fontId="4" fillId="4" borderId="23" xfId="0" applyFont="1" applyFill="1" applyBorder="1"/>
    <xf numFmtId="0" fontId="4" fillId="4" borderId="22" xfId="0" applyFont="1" applyFill="1" applyBorder="1" applyAlignment="1">
      <alignment horizontal="center"/>
    </xf>
    <xf numFmtId="0" fontId="4" fillId="4" borderId="23" xfId="0" applyFont="1" applyFill="1" applyBorder="1" applyAlignment="1">
      <alignment horizontal="center"/>
    </xf>
    <xf numFmtId="1" fontId="4" fillId="4" borderId="23" xfId="0" applyNumberFormat="1" applyFont="1" applyFill="1" applyBorder="1" applyAlignment="1">
      <alignment horizontal="center"/>
    </xf>
    <xf numFmtId="0" fontId="4" fillId="4" borderId="25" xfId="0" applyFont="1" applyFill="1" applyBorder="1"/>
    <xf numFmtId="2" fontId="4" fillId="4" borderId="24" xfId="0" applyNumberFormat="1" applyFont="1" applyFill="1" applyBorder="1" applyAlignment="1">
      <alignment horizontal="center"/>
    </xf>
    <xf numFmtId="2" fontId="4" fillId="4" borderId="23" xfId="0" applyNumberFormat="1" applyFont="1" applyFill="1" applyBorder="1" applyAlignment="1">
      <alignment horizontal="center"/>
    </xf>
    <xf numFmtId="164" fontId="4" fillId="4" borderId="23" xfId="0" applyNumberFormat="1" applyFont="1" applyFill="1" applyBorder="1" applyAlignment="1">
      <alignment horizontal="center"/>
    </xf>
    <xf numFmtId="2" fontId="4" fillId="4" borderId="25" xfId="0" applyNumberFormat="1" applyFont="1" applyFill="1" applyBorder="1" applyAlignment="1">
      <alignment horizontal="center"/>
    </xf>
    <xf numFmtId="0" fontId="4" fillId="4" borderId="31" xfId="0" applyFont="1" applyFill="1" applyBorder="1" applyAlignment="1">
      <alignment horizontal="center"/>
    </xf>
    <xf numFmtId="1" fontId="4" fillId="4" borderId="26" xfId="0" applyNumberFormat="1" applyFont="1" applyFill="1" applyBorder="1" applyAlignment="1">
      <alignment horizontal="center"/>
    </xf>
    <xf numFmtId="0" fontId="10" fillId="0" borderId="0" xfId="1" applyAlignment="1">
      <alignment horizontal="center"/>
    </xf>
    <xf numFmtId="0" fontId="10" fillId="0" borderId="0" xfId="1"/>
    <xf numFmtId="0" fontId="0" fillId="0" borderId="0" xfId="0" applyFill="1"/>
    <xf numFmtId="0" fontId="0" fillId="0" borderId="11" xfId="0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5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2" fontId="0" fillId="2" borderId="12" xfId="0" applyNumberForma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  <xf numFmtId="2" fontId="0" fillId="2" borderId="18" xfId="0" applyNumberFormat="1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11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0" borderId="0" xfId="0" applyFont="1"/>
    <xf numFmtId="0" fontId="11" fillId="2" borderId="33" xfId="0" applyFont="1" applyFill="1" applyBorder="1" applyAlignment="1">
      <alignment horizontal="center"/>
    </xf>
    <xf numFmtId="0" fontId="2" fillId="2" borderId="34" xfId="0" applyFont="1" applyFill="1" applyBorder="1" applyAlignment="1">
      <alignment horizontal="center"/>
    </xf>
    <xf numFmtId="0" fontId="11" fillId="2" borderId="38" xfId="0" applyFont="1" applyFill="1" applyBorder="1" applyAlignment="1">
      <alignment horizontal="center"/>
    </xf>
    <xf numFmtId="2" fontId="11" fillId="2" borderId="37" xfId="0" applyNumberFormat="1" applyFont="1" applyFill="1" applyBorder="1" applyAlignment="1">
      <alignment horizontal="center"/>
    </xf>
    <xf numFmtId="2" fontId="11" fillId="2" borderId="39" xfId="0" applyNumberFormat="1" applyFont="1" applyFill="1" applyBorder="1" applyAlignment="1">
      <alignment horizontal="center"/>
    </xf>
    <xf numFmtId="0" fontId="11" fillId="2" borderId="32" xfId="0" applyFont="1" applyFill="1" applyBorder="1" applyAlignment="1">
      <alignment horizontal="center"/>
    </xf>
    <xf numFmtId="2" fontId="11" fillId="2" borderId="34" xfId="0" applyNumberFormat="1" applyFont="1" applyFill="1" applyBorder="1" applyAlignment="1">
      <alignment horizontal="center"/>
    </xf>
    <xf numFmtId="2" fontId="11" fillId="2" borderId="35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1" fillId="0" borderId="0" xfId="0" applyFont="1"/>
    <xf numFmtId="0" fontId="12" fillId="0" borderId="4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0" fillId="0" borderId="13" xfId="0" applyBorder="1"/>
    <xf numFmtId="0" fontId="11" fillId="2" borderId="37" xfId="0" applyFont="1" applyFill="1" applyBorder="1" applyAlignment="1">
      <alignment horizontal="center"/>
    </xf>
    <xf numFmtId="1" fontId="11" fillId="2" borderId="37" xfId="0" applyNumberFormat="1" applyFont="1" applyFill="1" applyBorder="1" applyAlignment="1">
      <alignment horizontal="center"/>
    </xf>
    <xf numFmtId="1" fontId="11" fillId="2" borderId="39" xfId="0" applyNumberFormat="1" applyFont="1" applyFill="1" applyBorder="1" applyAlignment="1">
      <alignment horizontal="center"/>
    </xf>
    <xf numFmtId="0" fontId="11" fillId="2" borderId="36" xfId="0" applyFont="1" applyFill="1" applyBorder="1"/>
    <xf numFmtId="0" fontId="11" fillId="2" borderId="39" xfId="0" applyFont="1" applyFill="1" applyBorder="1" applyAlignment="1">
      <alignment horizontal="center"/>
    </xf>
    <xf numFmtId="0" fontId="11" fillId="2" borderId="34" xfId="0" applyFont="1" applyFill="1" applyBorder="1"/>
    <xf numFmtId="0" fontId="11" fillId="2" borderId="35" xfId="0" applyFont="1" applyFill="1" applyBorder="1"/>
    <xf numFmtId="0" fontId="11" fillId="2" borderId="34" xfId="0" applyFont="1" applyFill="1" applyBorder="1" applyAlignment="1">
      <alignment horizontal="center"/>
    </xf>
    <xf numFmtId="0" fontId="11" fillId="2" borderId="35" xfId="0" applyFont="1" applyFill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2" fontId="4" fillId="2" borderId="18" xfId="0" applyNumberFormat="1" applyFont="1" applyFill="1" applyBorder="1" applyAlignment="1">
      <alignment horizontal="center"/>
    </xf>
    <xf numFmtId="2" fontId="11" fillId="2" borderId="38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1" fontId="11" fillId="2" borderId="38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/>
    </xf>
    <xf numFmtId="0" fontId="0" fillId="0" borderId="12" xfId="0" applyBorder="1"/>
    <xf numFmtId="0" fontId="0" fillId="0" borderId="25" xfId="0" applyBorder="1"/>
    <xf numFmtId="0" fontId="0" fillId="0" borderId="0" xfId="0" applyBorder="1"/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7" xfId="0" applyBorder="1" applyAlignment="1">
      <alignment vertical="center"/>
    </xf>
    <xf numFmtId="0" fontId="0" fillId="2" borderId="16" xfId="0" applyFill="1" applyBorder="1"/>
    <xf numFmtId="0" fontId="1" fillId="0" borderId="4" xfId="0" applyFont="1" applyBorder="1" applyAlignment="1">
      <alignment horizontal="center"/>
    </xf>
    <xf numFmtId="0" fontId="0" fillId="2" borderId="13" xfId="0" applyFill="1" applyBorder="1"/>
    <xf numFmtId="0" fontId="0" fillId="2" borderId="19" xfId="0" applyFill="1" applyBorder="1"/>
    <xf numFmtId="0" fontId="0" fillId="2" borderId="26" xfId="0" applyFill="1" applyBorder="1"/>
    <xf numFmtId="0" fontId="0" fillId="0" borderId="13" xfId="0" applyBorder="1" applyAlignment="1">
      <alignment horizontal="center"/>
    </xf>
    <xf numFmtId="0" fontId="0" fillId="0" borderId="19" xfId="0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0" fillId="0" borderId="19" xfId="0" applyBorder="1"/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0" fillId="0" borderId="0" xfId="1" applyBorder="1"/>
    <xf numFmtId="164" fontId="10" fillId="0" borderId="47" xfId="1" applyNumberFormat="1" applyBorder="1" applyAlignment="1">
      <alignment horizontal="center"/>
    </xf>
    <xf numFmtId="164" fontId="4" fillId="2" borderId="13" xfId="0" applyNumberFormat="1" applyFont="1" applyFill="1" applyBorder="1" applyAlignment="1">
      <alignment horizontal="center"/>
    </xf>
    <xf numFmtId="0" fontId="21" fillId="0" borderId="11" xfId="0" applyFont="1" applyBorder="1" applyAlignment="1">
      <alignment horizontal="left" vertical="center"/>
    </xf>
    <xf numFmtId="0" fontId="21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/>
    </xf>
    <xf numFmtId="0" fontId="0" fillId="0" borderId="24" xfId="0" applyBorder="1" applyAlignment="1"/>
    <xf numFmtId="0" fontId="0" fillId="0" borderId="2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6" fillId="0" borderId="0" xfId="0" applyFont="1" applyBorder="1"/>
    <xf numFmtId="0" fontId="13" fillId="0" borderId="5" xfId="0" applyFont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4" fillId="2" borderId="13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164" fontId="0" fillId="0" borderId="12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4" fontId="4" fillId="2" borderId="19" xfId="0" applyNumberFormat="1" applyFont="1" applyFill="1" applyBorder="1" applyAlignment="1">
      <alignment horizontal="center"/>
    </xf>
    <xf numFmtId="0" fontId="0" fillId="0" borderId="47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164" fontId="0" fillId="0" borderId="25" xfId="0" applyNumberForma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0" fillId="0" borderId="24" xfId="0" applyBorder="1"/>
    <xf numFmtId="1" fontId="0" fillId="0" borderId="2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10" fillId="0" borderId="11" xfId="1" applyBorder="1"/>
    <xf numFmtId="0" fontId="10" fillId="0" borderId="12" xfId="1" applyBorder="1"/>
    <xf numFmtId="1" fontId="0" fillId="0" borderId="16" xfId="0" applyNumberFormat="1" applyBorder="1" applyAlignment="1">
      <alignment horizontal="center"/>
    </xf>
    <xf numFmtId="0" fontId="10" fillId="0" borderId="17" xfId="1" applyBorder="1"/>
    <xf numFmtId="0" fontId="10" fillId="0" borderId="16" xfId="1" applyBorder="1"/>
    <xf numFmtId="0" fontId="10" fillId="0" borderId="18" xfId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0" fillId="0" borderId="7" xfId="1" applyFont="1" applyBorder="1" applyAlignment="1">
      <alignment horizontal="center"/>
    </xf>
    <xf numFmtId="164" fontId="10" fillId="0" borderId="46" xfId="1" applyNumberFormat="1" applyBorder="1" applyAlignment="1">
      <alignment horizontal="center"/>
    </xf>
    <xf numFmtId="164" fontId="10" fillId="0" borderId="44" xfId="1" applyNumberFormat="1" applyBorder="1" applyAlignment="1">
      <alignment horizontal="center"/>
    </xf>
    <xf numFmtId="0" fontId="6" fillId="0" borderId="0" xfId="0" applyFont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4" fillId="0" borderId="0" xfId="0" applyFont="1"/>
    <xf numFmtId="164" fontId="0" fillId="0" borderId="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" fontId="0" fillId="0" borderId="12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0" fontId="25" fillId="0" borderId="0" xfId="1" applyFont="1"/>
    <xf numFmtId="0" fontId="1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0" fillId="0" borderId="2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0" fillId="2" borderId="19" xfId="0" applyNumberFormat="1" applyFont="1" applyFill="1" applyBorder="1" applyAlignment="1">
      <alignment horizontal="center"/>
    </xf>
    <xf numFmtId="1" fontId="0" fillId="3" borderId="26" xfId="0" applyNumberFormat="1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24" fillId="2" borderId="0" xfId="0" applyNumberFormat="1" applyFont="1" applyFill="1" applyBorder="1" applyAlignment="1">
      <alignment horizontal="center"/>
    </xf>
    <xf numFmtId="2" fontId="24" fillId="2" borderId="16" xfId="0" applyNumberFormat="1" applyFont="1" applyFill="1" applyBorder="1" applyAlignment="1">
      <alignment horizontal="center"/>
    </xf>
    <xf numFmtId="2" fontId="24" fillId="2" borderId="23" xfId="0" applyNumberFormat="1" applyFont="1" applyFill="1" applyBorder="1" applyAlignment="1">
      <alignment horizontal="center"/>
    </xf>
    <xf numFmtId="2" fontId="24" fillId="2" borderId="2" xfId="0" applyNumberFormat="1" applyFont="1" applyFill="1" applyBorder="1" applyAlignment="1">
      <alignment horizontal="center"/>
    </xf>
    <xf numFmtId="2" fontId="24" fillId="3" borderId="2" xfId="0" applyNumberFormat="1" applyFont="1" applyFill="1" applyBorder="1" applyAlignment="1">
      <alignment horizontal="center"/>
    </xf>
    <xf numFmtId="2" fontId="24" fillId="3" borderId="0" xfId="0" applyNumberFormat="1" applyFont="1" applyFill="1" applyBorder="1" applyAlignment="1">
      <alignment horizontal="center"/>
    </xf>
    <xf numFmtId="2" fontId="24" fillId="3" borderId="16" xfId="0" applyNumberFormat="1" applyFont="1" applyFill="1" applyBorder="1" applyAlignment="1">
      <alignment horizontal="center"/>
    </xf>
    <xf numFmtId="2" fontId="24" fillId="3" borderId="23" xfId="0" applyNumberFormat="1" applyFont="1" applyFill="1" applyBorder="1" applyAlignment="1">
      <alignment horizontal="center"/>
    </xf>
    <xf numFmtId="2" fontId="24" fillId="4" borderId="2" xfId="0" applyNumberFormat="1" applyFont="1" applyFill="1" applyBorder="1" applyAlignment="1">
      <alignment horizontal="center"/>
    </xf>
    <xf numFmtId="2" fontId="24" fillId="4" borderId="0" xfId="0" applyNumberFormat="1" applyFont="1" applyFill="1" applyBorder="1" applyAlignment="1">
      <alignment horizontal="center"/>
    </xf>
    <xf numFmtId="2" fontId="24" fillId="4" borderId="16" xfId="0" applyNumberFormat="1" applyFont="1" applyFill="1" applyBorder="1" applyAlignment="1">
      <alignment horizontal="center"/>
    </xf>
    <xf numFmtId="2" fontId="24" fillId="4" borderId="23" xfId="0" applyNumberFormat="1" applyFont="1" applyFill="1" applyBorder="1" applyAlignment="1">
      <alignment horizontal="center"/>
    </xf>
    <xf numFmtId="0" fontId="4" fillId="0" borderId="0" xfId="0" applyFont="1"/>
    <xf numFmtId="2" fontId="4" fillId="2" borderId="25" xfId="0" applyNumberFormat="1" applyFont="1" applyFill="1" applyBorder="1" applyAlignment="1">
      <alignment horizontal="center"/>
    </xf>
    <xf numFmtId="2" fontId="4" fillId="3" borderId="3" xfId="0" applyNumberFormat="1" applyFont="1" applyFill="1" applyBorder="1" applyAlignment="1">
      <alignment horizontal="center"/>
    </xf>
    <xf numFmtId="2" fontId="4" fillId="3" borderId="12" xfId="0" applyNumberFormat="1" applyFont="1" applyFill="1" applyBorder="1" applyAlignment="1">
      <alignment horizontal="center"/>
    </xf>
    <xf numFmtId="2" fontId="4" fillId="3" borderId="18" xfId="0" applyNumberFormat="1" applyFont="1" applyFill="1" applyBorder="1" applyAlignment="1">
      <alignment horizontal="center"/>
    </xf>
    <xf numFmtId="2" fontId="4" fillId="3" borderId="25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7" fillId="0" borderId="38" xfId="0" applyFont="1" applyFill="1" applyBorder="1" applyAlignment="1">
      <alignment horizontal="left" vertical="center"/>
    </xf>
    <xf numFmtId="0" fontId="4" fillId="0" borderId="37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27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24" fillId="0" borderId="6" xfId="0" applyFont="1" applyBorder="1" applyAlignment="1">
      <alignment horizontal="center" vertical="center" wrapText="1"/>
    </xf>
    <xf numFmtId="0" fontId="24" fillId="0" borderId="0" xfId="0" applyFont="1" applyBorder="1"/>
    <xf numFmtId="0" fontId="24" fillId="2" borderId="1" xfId="0" applyFont="1" applyFill="1" applyBorder="1"/>
    <xf numFmtId="0" fontId="24" fillId="2" borderId="2" xfId="0" applyFont="1" applyFill="1" applyBorder="1"/>
    <xf numFmtId="0" fontId="24" fillId="2" borderId="11" xfId="0" applyFont="1" applyFill="1" applyBorder="1"/>
    <xf numFmtId="0" fontId="24" fillId="2" borderId="0" xfId="0" applyFont="1" applyFill="1" applyBorder="1"/>
    <xf numFmtId="0" fontId="24" fillId="2" borderId="17" xfId="0" applyFont="1" applyFill="1" applyBorder="1"/>
    <xf numFmtId="0" fontId="24" fillId="2" borderId="16" xfId="0" applyFont="1" applyFill="1" applyBorder="1"/>
    <xf numFmtId="0" fontId="24" fillId="2" borderId="24" xfId="0" applyFont="1" applyFill="1" applyBorder="1"/>
    <xf numFmtId="0" fontId="24" fillId="2" borderId="23" xfId="0" applyFont="1" applyFill="1" applyBorder="1"/>
    <xf numFmtId="0" fontId="24" fillId="3" borderId="1" xfId="0" applyFont="1" applyFill="1" applyBorder="1"/>
    <xf numFmtId="0" fontId="24" fillId="3" borderId="2" xfId="0" applyFont="1" applyFill="1" applyBorder="1"/>
    <xf numFmtId="0" fontId="24" fillId="3" borderId="11" xfId="0" applyFont="1" applyFill="1" applyBorder="1"/>
    <xf numFmtId="0" fontId="24" fillId="3" borderId="0" xfId="0" applyFont="1" applyFill="1" applyBorder="1"/>
    <xf numFmtId="0" fontId="24" fillId="3" borderId="17" xfId="0" applyFont="1" applyFill="1" applyBorder="1"/>
    <xf numFmtId="0" fontId="24" fillId="3" borderId="16" xfId="0" applyFont="1" applyFill="1" applyBorder="1"/>
    <xf numFmtId="0" fontId="24" fillId="3" borderId="24" xfId="0" applyFont="1" applyFill="1" applyBorder="1"/>
    <xf numFmtId="0" fontId="24" fillId="3" borderId="23" xfId="0" applyFont="1" applyFill="1" applyBorder="1"/>
    <xf numFmtId="0" fontId="24" fillId="4" borderId="1" xfId="0" applyFont="1" applyFill="1" applyBorder="1"/>
    <xf numFmtId="0" fontId="24" fillId="4" borderId="2" xfId="0" applyFont="1" applyFill="1" applyBorder="1"/>
    <xf numFmtId="0" fontId="24" fillId="4" borderId="11" xfId="0" applyFont="1" applyFill="1" applyBorder="1"/>
    <xf numFmtId="0" fontId="24" fillId="4" borderId="0" xfId="0" applyFont="1" applyFill="1" applyBorder="1"/>
    <xf numFmtId="164" fontId="24" fillId="4" borderId="11" xfId="0" applyNumberFormat="1" applyFont="1" applyFill="1" applyBorder="1"/>
    <xf numFmtId="164" fontId="24" fillId="4" borderId="0" xfId="0" applyNumberFormat="1" applyFont="1" applyFill="1" applyBorder="1"/>
    <xf numFmtId="0" fontId="24" fillId="4" borderId="17" xfId="0" applyFont="1" applyFill="1" applyBorder="1"/>
    <xf numFmtId="0" fontId="24" fillId="4" borderId="16" xfId="0" applyFont="1" applyFill="1" applyBorder="1"/>
    <xf numFmtId="0" fontId="24" fillId="4" borderId="24" xfId="0" applyFont="1" applyFill="1" applyBorder="1"/>
    <xf numFmtId="0" fontId="24" fillId="4" borderId="23" xfId="0" applyFont="1" applyFill="1" applyBorder="1"/>
    <xf numFmtId="0" fontId="0" fillId="0" borderId="29" xfId="0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2" fontId="2" fillId="2" borderId="16" xfId="0" applyNumberFormat="1" applyFont="1" applyFill="1" applyBorder="1" applyAlignment="1">
      <alignment horizontal="center"/>
    </xf>
    <xf numFmtId="2" fontId="2" fillId="2" borderId="23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2" fillId="3" borderId="0" xfId="0" applyNumberFormat="1" applyFont="1" applyFill="1" applyBorder="1" applyAlignment="1">
      <alignment horizontal="center"/>
    </xf>
    <xf numFmtId="2" fontId="2" fillId="3" borderId="16" xfId="0" applyNumberFormat="1" applyFont="1" applyFill="1" applyBorder="1" applyAlignment="1">
      <alignment horizontal="center"/>
    </xf>
    <xf numFmtId="2" fontId="2" fillId="3" borderId="23" xfId="0" applyNumberFormat="1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2" fontId="2" fillId="4" borderId="16" xfId="0" applyNumberFormat="1" applyFont="1" applyFill="1" applyBorder="1" applyAlignment="1">
      <alignment horizontal="center"/>
    </xf>
    <xf numFmtId="2" fontId="2" fillId="4" borderId="23" xfId="0" applyNumberFormat="1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" fontId="4" fillId="2" borderId="13" xfId="0" applyNumberFormat="1" applyFont="1" applyFill="1" applyBorder="1" applyAlignment="1">
      <alignment horizontal="center"/>
    </xf>
    <xf numFmtId="1" fontId="4" fillId="2" borderId="19" xfId="0" applyNumberFormat="1" applyFon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2" fontId="11" fillId="2" borderId="24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28" fillId="0" borderId="0" xfId="0" applyFont="1" applyFill="1"/>
    <xf numFmtId="0" fontId="4" fillId="8" borderId="29" xfId="0" applyFont="1" applyFill="1" applyBorder="1"/>
    <xf numFmtId="0" fontId="4" fillId="8" borderId="2" xfId="0" applyFont="1" applyFill="1" applyBorder="1" applyAlignment="1">
      <alignment horizontal="center"/>
    </xf>
    <xf numFmtId="1" fontId="4" fillId="8" borderId="2" xfId="0" applyNumberFormat="1" applyFont="1" applyFill="1" applyBorder="1" applyAlignment="1">
      <alignment horizontal="center"/>
    </xf>
    <xf numFmtId="0" fontId="4" fillId="8" borderId="3" xfId="0" applyFont="1" applyFill="1" applyBorder="1"/>
    <xf numFmtId="2" fontId="24" fillId="8" borderId="0" xfId="0" applyNumberFormat="1" applyFont="1" applyFill="1" applyBorder="1" applyAlignment="1">
      <alignment horizontal="center"/>
    </xf>
    <xf numFmtId="164" fontId="4" fillId="8" borderId="0" xfId="0" applyNumberFormat="1" applyFont="1" applyFill="1" applyBorder="1" applyAlignment="1">
      <alignment horizontal="center"/>
    </xf>
    <xf numFmtId="164" fontId="4" fillId="8" borderId="2" xfId="0" applyNumberFormat="1" applyFont="1" applyFill="1" applyBorder="1" applyAlignment="1">
      <alignment horizontal="center"/>
    </xf>
    <xf numFmtId="2" fontId="4" fillId="8" borderId="2" xfId="0" applyNumberFormat="1" applyFont="1" applyFill="1" applyBorder="1" applyAlignment="1">
      <alignment horizontal="center"/>
    </xf>
    <xf numFmtId="2" fontId="0" fillId="8" borderId="2" xfId="0" applyNumberFormat="1" applyFont="1" applyFill="1" applyBorder="1" applyAlignment="1">
      <alignment horizontal="center"/>
    </xf>
    <xf numFmtId="2" fontId="4" fillId="8" borderId="3" xfId="0" applyNumberFormat="1" applyFont="1" applyFill="1" applyBorder="1" applyAlignment="1">
      <alignment horizontal="center"/>
    </xf>
    <xf numFmtId="2" fontId="24" fillId="8" borderId="2" xfId="0" applyNumberFormat="1" applyFont="1" applyFill="1" applyBorder="1" applyAlignment="1">
      <alignment horizontal="center"/>
    </xf>
    <xf numFmtId="2" fontId="4" fillId="8" borderId="0" xfId="0" applyNumberFormat="1" applyFont="1" applyFill="1" applyBorder="1" applyAlignment="1">
      <alignment horizontal="center"/>
    </xf>
    <xf numFmtId="1" fontId="4" fillId="8" borderId="9" xfId="0" applyNumberFormat="1" applyFont="1" applyFill="1" applyBorder="1" applyAlignment="1">
      <alignment horizontal="center"/>
    </xf>
    <xf numFmtId="0" fontId="4" fillId="8" borderId="27" xfId="0" applyFont="1" applyFill="1" applyBorder="1"/>
    <xf numFmtId="0" fontId="4" fillId="8" borderId="0" xfId="0" applyFont="1" applyFill="1" applyBorder="1" applyAlignment="1">
      <alignment horizontal="center"/>
    </xf>
    <xf numFmtId="1" fontId="4" fillId="8" borderId="0" xfId="0" applyNumberFormat="1" applyFont="1" applyFill="1" applyBorder="1" applyAlignment="1">
      <alignment horizontal="center"/>
    </xf>
    <xf numFmtId="0" fontId="4" fillId="8" borderId="12" xfId="0" applyFont="1" applyFill="1" applyBorder="1"/>
    <xf numFmtId="2" fontId="0" fillId="8" borderId="0" xfId="0" applyNumberFormat="1" applyFont="1" applyFill="1" applyBorder="1" applyAlignment="1">
      <alignment horizontal="center"/>
    </xf>
    <xf numFmtId="2" fontId="4" fillId="8" borderId="12" xfId="0" applyNumberFormat="1" applyFont="1" applyFill="1" applyBorder="1" applyAlignment="1">
      <alignment horizontal="center"/>
    </xf>
    <xf numFmtId="1" fontId="4" fillId="8" borderId="13" xfId="0" applyNumberFormat="1" applyFont="1" applyFill="1" applyBorder="1" applyAlignment="1">
      <alignment horizontal="center"/>
    </xf>
    <xf numFmtId="164" fontId="4" fillId="8" borderId="12" xfId="0" applyNumberFormat="1" applyFont="1" applyFill="1" applyBorder="1"/>
    <xf numFmtId="0" fontId="4" fillId="8" borderId="28" xfId="0" applyFont="1" applyFill="1" applyBorder="1"/>
    <xf numFmtId="0" fontId="4" fillId="8" borderId="16" xfId="0" applyFont="1" applyFill="1" applyBorder="1" applyAlignment="1">
      <alignment horizontal="center"/>
    </xf>
    <xf numFmtId="1" fontId="4" fillId="8" borderId="16" xfId="0" applyNumberFormat="1" applyFont="1" applyFill="1" applyBorder="1" applyAlignment="1">
      <alignment horizontal="center"/>
    </xf>
    <xf numFmtId="0" fontId="4" fillId="8" borderId="18" xfId="0" applyFont="1" applyFill="1" applyBorder="1"/>
    <xf numFmtId="2" fontId="24" fillId="8" borderId="16" xfId="0" applyNumberFormat="1" applyFont="1" applyFill="1" applyBorder="1" applyAlignment="1">
      <alignment horizontal="center"/>
    </xf>
    <xf numFmtId="164" fontId="4" fillId="8" borderId="16" xfId="0" applyNumberFormat="1" applyFont="1" applyFill="1" applyBorder="1" applyAlignment="1">
      <alignment horizontal="center"/>
    </xf>
    <xf numFmtId="2" fontId="4" fillId="8" borderId="16" xfId="0" applyNumberFormat="1" applyFont="1" applyFill="1" applyBorder="1" applyAlignment="1">
      <alignment horizontal="center"/>
    </xf>
    <xf numFmtId="2" fontId="0" fillId="8" borderId="16" xfId="0" applyNumberFormat="1" applyFont="1" applyFill="1" applyBorder="1" applyAlignment="1">
      <alignment horizontal="center"/>
    </xf>
    <xf numFmtId="2" fontId="4" fillId="8" borderId="18" xfId="0" applyNumberFormat="1" applyFont="1" applyFill="1" applyBorder="1" applyAlignment="1">
      <alignment horizontal="center"/>
    </xf>
    <xf numFmtId="1" fontId="4" fillId="8" borderId="19" xfId="0" applyNumberFormat="1" applyFont="1" applyFill="1" applyBorder="1" applyAlignment="1">
      <alignment horizontal="center"/>
    </xf>
    <xf numFmtId="0" fontId="4" fillId="8" borderId="23" xfId="0" applyFont="1" applyFill="1" applyBorder="1"/>
    <xf numFmtId="0" fontId="4" fillId="8" borderId="23" xfId="0" applyFont="1" applyFill="1" applyBorder="1" applyAlignment="1">
      <alignment horizontal="center"/>
    </xf>
    <xf numFmtId="1" fontId="4" fillId="8" borderId="23" xfId="0" applyNumberFormat="1" applyFont="1" applyFill="1" applyBorder="1" applyAlignment="1">
      <alignment horizontal="center"/>
    </xf>
    <xf numFmtId="0" fontId="4" fillId="8" borderId="25" xfId="0" applyFont="1" applyFill="1" applyBorder="1"/>
    <xf numFmtId="2" fontId="24" fillId="8" borderId="24" xfId="0" applyNumberFormat="1" applyFont="1" applyFill="1" applyBorder="1" applyAlignment="1">
      <alignment horizontal="center"/>
    </xf>
    <xf numFmtId="164" fontId="4" fillId="8" borderId="23" xfId="0" applyNumberFormat="1" applyFont="1" applyFill="1" applyBorder="1" applyAlignment="1">
      <alignment horizontal="center"/>
    </xf>
    <xf numFmtId="2" fontId="4" fillId="8" borderId="23" xfId="0" applyNumberFormat="1" applyFont="1" applyFill="1" applyBorder="1" applyAlignment="1">
      <alignment horizontal="center"/>
    </xf>
    <xf numFmtId="2" fontId="0" fillId="8" borderId="23" xfId="0" applyNumberFormat="1" applyFont="1" applyFill="1" applyBorder="1" applyAlignment="1">
      <alignment horizontal="center"/>
    </xf>
    <xf numFmtId="2" fontId="4" fillId="8" borderId="25" xfId="0" applyNumberFormat="1" applyFont="1" applyFill="1" applyBorder="1" applyAlignment="1">
      <alignment horizontal="center"/>
    </xf>
    <xf numFmtId="1" fontId="4" fillId="8" borderId="26" xfId="0" applyNumberFormat="1" applyFont="1" applyFill="1" applyBorder="1" applyAlignment="1">
      <alignment horizontal="center"/>
    </xf>
    <xf numFmtId="2" fontId="24" fillId="8" borderId="1" xfId="0" applyNumberFormat="1" applyFont="1" applyFill="1" applyBorder="1" applyAlignment="1">
      <alignment horizontal="center"/>
    </xf>
    <xf numFmtId="2" fontId="24" fillId="8" borderId="11" xfId="0" applyNumberFormat="1" applyFont="1" applyFill="1" applyBorder="1" applyAlignment="1">
      <alignment horizontal="center"/>
    </xf>
    <xf numFmtId="0" fontId="4" fillId="8" borderId="31" xfId="0" applyFont="1" applyFill="1" applyBorder="1" applyAlignment="1">
      <alignment horizontal="center"/>
    </xf>
    <xf numFmtId="2" fontId="24" fillId="8" borderId="17" xfId="0" applyNumberFormat="1" applyFont="1" applyFill="1" applyBorder="1" applyAlignment="1">
      <alignment horizontal="center"/>
    </xf>
    <xf numFmtId="2" fontId="24" fillId="8" borderId="23" xfId="0" applyNumberFormat="1" applyFont="1" applyFill="1" applyBorder="1" applyAlignment="1">
      <alignment horizontal="center"/>
    </xf>
    <xf numFmtId="0" fontId="24" fillId="8" borderId="1" xfId="0" applyFont="1" applyFill="1" applyBorder="1"/>
    <xf numFmtId="0" fontId="24" fillId="8" borderId="2" xfId="0" applyFont="1" applyFill="1" applyBorder="1"/>
    <xf numFmtId="0" fontId="24" fillId="8" borderId="11" xfId="0" applyFont="1" applyFill="1" applyBorder="1"/>
    <xf numFmtId="0" fontId="24" fillId="8" borderId="0" xfId="0" applyFont="1" applyFill="1" applyBorder="1"/>
    <xf numFmtId="164" fontId="24" fillId="8" borderId="11" xfId="0" applyNumberFormat="1" applyFont="1" applyFill="1" applyBorder="1"/>
    <xf numFmtId="164" fontId="24" fillId="8" borderId="0" xfId="0" applyNumberFormat="1" applyFont="1" applyFill="1" applyBorder="1"/>
    <xf numFmtId="0" fontId="24" fillId="8" borderId="17" xfId="0" applyFont="1" applyFill="1" applyBorder="1"/>
    <xf numFmtId="0" fontId="24" fillId="8" borderId="16" xfId="0" applyFont="1" applyFill="1" applyBorder="1"/>
    <xf numFmtId="0" fontId="24" fillId="8" borderId="24" xfId="0" applyFont="1" applyFill="1" applyBorder="1"/>
    <xf numFmtId="0" fontId="24" fillId="8" borderId="23" xfId="0" applyFont="1" applyFill="1" applyBorder="1"/>
    <xf numFmtId="2" fontId="24" fillId="4" borderId="1" xfId="0" applyNumberFormat="1" applyFont="1" applyFill="1" applyBorder="1" applyAlignment="1">
      <alignment horizontal="center"/>
    </xf>
    <xf numFmtId="2" fontId="24" fillId="4" borderId="11" xfId="0" applyNumberFormat="1" applyFont="1" applyFill="1" applyBorder="1" applyAlignment="1">
      <alignment horizontal="center"/>
    </xf>
    <xf numFmtId="2" fontId="24" fillId="4" borderId="17" xfId="0" applyNumberFormat="1" applyFont="1" applyFill="1" applyBorder="1" applyAlignment="1">
      <alignment horizontal="center"/>
    </xf>
    <xf numFmtId="2" fontId="24" fillId="4" borderId="24" xfId="0" applyNumberFormat="1" applyFont="1" applyFill="1" applyBorder="1" applyAlignment="1">
      <alignment horizontal="center"/>
    </xf>
    <xf numFmtId="2" fontId="2" fillId="8" borderId="2" xfId="0" applyNumberFormat="1" applyFont="1" applyFill="1" applyBorder="1" applyAlignment="1">
      <alignment horizontal="center"/>
    </xf>
    <xf numFmtId="2" fontId="2" fillId="8" borderId="0" xfId="0" applyNumberFormat="1" applyFont="1" applyFill="1" applyBorder="1" applyAlignment="1">
      <alignment horizontal="center"/>
    </xf>
    <xf numFmtId="2" fontId="2" fillId="8" borderId="16" xfId="0" applyNumberFormat="1" applyFont="1" applyFill="1" applyBorder="1" applyAlignment="1">
      <alignment horizontal="center"/>
    </xf>
    <xf numFmtId="2" fontId="2" fillId="8" borderId="23" xfId="0" applyNumberFormat="1" applyFont="1" applyFill="1" applyBorder="1" applyAlignment="1">
      <alignment horizontal="center"/>
    </xf>
    <xf numFmtId="0" fontId="4" fillId="2" borderId="14" xfId="0" applyFont="1" applyFill="1" applyBorder="1"/>
    <xf numFmtId="0" fontId="0" fillId="3" borderId="10" xfId="0" applyFill="1" applyBorder="1"/>
    <xf numFmtId="0" fontId="0" fillId="3" borderId="3" xfId="0" applyFill="1" applyBorder="1" applyAlignment="1">
      <alignment horizontal="center"/>
    </xf>
    <xf numFmtId="0" fontId="0" fillId="3" borderId="14" xfId="0" applyFill="1" applyBorder="1"/>
    <xf numFmtId="0" fontId="0" fillId="3" borderId="12" xfId="0" applyFill="1" applyBorder="1" applyAlignment="1">
      <alignment horizontal="center"/>
    </xf>
    <xf numFmtId="0" fontId="0" fillId="3" borderId="15" xfId="0" applyFill="1" applyBorder="1"/>
    <xf numFmtId="0" fontId="0" fillId="3" borderId="18" xfId="0" applyFill="1" applyBorder="1" applyAlignment="1">
      <alignment horizontal="center"/>
    </xf>
    <xf numFmtId="0" fontId="0" fillId="3" borderId="21" xfId="0" applyFill="1" applyBorder="1"/>
    <xf numFmtId="0" fontId="0" fillId="3" borderId="25" xfId="0" applyFill="1" applyBorder="1" applyAlignment="1">
      <alignment horizontal="center"/>
    </xf>
    <xf numFmtId="0" fontId="0" fillId="3" borderId="11" xfId="0" applyFill="1" applyBorder="1"/>
    <xf numFmtId="0" fontId="4" fillId="4" borderId="10" xfId="0" applyFont="1" applyFill="1" applyBorder="1"/>
    <xf numFmtId="0" fontId="4" fillId="4" borderId="3" xfId="0" applyFont="1" applyFill="1" applyBorder="1" applyAlignment="1">
      <alignment horizontal="center"/>
    </xf>
    <xf numFmtId="0" fontId="4" fillId="4" borderId="14" xfId="0" applyFont="1" applyFill="1" applyBorder="1"/>
    <xf numFmtId="0" fontId="4" fillId="4" borderId="12" xfId="0" applyFont="1" applyFill="1" applyBorder="1" applyAlignment="1">
      <alignment horizontal="center"/>
    </xf>
    <xf numFmtId="0" fontId="4" fillId="4" borderId="15" xfId="0" applyFont="1" applyFill="1" applyBorder="1"/>
    <xf numFmtId="0" fontId="4" fillId="4" borderId="18" xfId="0" applyFont="1" applyFill="1" applyBorder="1" applyAlignment="1">
      <alignment horizontal="center"/>
    </xf>
    <xf numFmtId="0" fontId="4" fillId="4" borderId="11" xfId="0" applyFont="1" applyFill="1" applyBorder="1"/>
    <xf numFmtId="0" fontId="4" fillId="4" borderId="25" xfId="0" applyFont="1" applyFill="1" applyBorder="1" applyAlignment="1">
      <alignment horizontal="center"/>
    </xf>
    <xf numFmtId="0" fontId="4" fillId="8" borderId="10" xfId="0" applyFont="1" applyFill="1" applyBorder="1"/>
    <xf numFmtId="0" fontId="4" fillId="8" borderId="3" xfId="0" applyFont="1" applyFill="1" applyBorder="1" applyAlignment="1">
      <alignment horizontal="center"/>
    </xf>
    <xf numFmtId="0" fontId="4" fillId="8" borderId="14" xfId="0" applyFont="1" applyFill="1" applyBorder="1"/>
    <xf numFmtId="0" fontId="4" fillId="8" borderId="12" xfId="0" applyFont="1" applyFill="1" applyBorder="1" applyAlignment="1">
      <alignment horizontal="center"/>
    </xf>
    <xf numFmtId="0" fontId="4" fillId="8" borderId="15" xfId="0" applyFont="1" applyFill="1" applyBorder="1"/>
    <xf numFmtId="0" fontId="4" fillId="8" borderId="18" xfId="0" applyFont="1" applyFill="1" applyBorder="1" applyAlignment="1">
      <alignment horizontal="center"/>
    </xf>
    <xf numFmtId="0" fontId="4" fillId="8" borderId="25" xfId="0" applyFont="1" applyFill="1" applyBorder="1" applyAlignment="1">
      <alignment horizontal="center"/>
    </xf>
    <xf numFmtId="0" fontId="4" fillId="8" borderId="22" xfId="0" applyFont="1" applyFill="1" applyBorder="1" applyAlignment="1">
      <alignment horizontal="center"/>
    </xf>
    <xf numFmtId="0" fontId="0" fillId="0" borderId="9" xfId="0" applyBorder="1"/>
    <xf numFmtId="2" fontId="0" fillId="0" borderId="0" xfId="0" applyNumberFormat="1" applyAlignment="1">
      <alignment horizontal="center"/>
    </xf>
    <xf numFmtId="0" fontId="3" fillId="0" borderId="6" xfId="0" applyFont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4" fillId="8" borderId="1" xfId="0" applyNumberFormat="1" applyFont="1" applyFill="1" applyBorder="1" applyAlignment="1">
      <alignment horizontal="center"/>
    </xf>
    <xf numFmtId="2" fontId="4" fillId="8" borderId="11" xfId="0" applyNumberFormat="1" applyFont="1" applyFill="1" applyBorder="1" applyAlignment="1">
      <alignment horizontal="center"/>
    </xf>
    <xf numFmtId="2" fontId="4" fillId="8" borderId="17" xfId="0" applyNumberFormat="1" applyFont="1" applyFill="1" applyBorder="1" applyAlignment="1">
      <alignment horizontal="center"/>
    </xf>
    <xf numFmtId="2" fontId="4" fillId="8" borderId="24" xfId="0" applyNumberFormat="1" applyFont="1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51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164" fontId="0" fillId="3" borderId="16" xfId="0" applyNumberFormat="1" applyFill="1" applyBorder="1" applyAlignment="1">
      <alignment horizontal="center"/>
    </xf>
    <xf numFmtId="2" fontId="0" fillId="3" borderId="18" xfId="0" applyNumberFormat="1" applyFill="1" applyBorder="1" applyAlignment="1">
      <alignment horizontal="center"/>
    </xf>
    <xf numFmtId="2" fontId="11" fillId="3" borderId="38" xfId="0" applyNumberFormat="1" applyFont="1" applyFill="1" applyBorder="1" applyAlignment="1">
      <alignment horizontal="center"/>
    </xf>
    <xf numFmtId="2" fontId="11" fillId="3" borderId="37" xfId="0" applyNumberFormat="1" applyFont="1" applyFill="1" applyBorder="1" applyAlignment="1">
      <alignment horizontal="center"/>
    </xf>
    <xf numFmtId="2" fontId="11" fillId="3" borderId="39" xfId="0" applyNumberFormat="1" applyFont="1" applyFill="1" applyBorder="1" applyAlignment="1">
      <alignment horizontal="center"/>
    </xf>
    <xf numFmtId="2" fontId="0" fillId="3" borderId="17" xfId="0" applyNumberFormat="1" applyFill="1" applyBorder="1" applyAlignment="1">
      <alignment horizontal="center"/>
    </xf>
    <xf numFmtId="2" fontId="11" fillId="3" borderId="24" xfId="0" applyNumberFormat="1" applyFont="1" applyFill="1" applyBorder="1" applyAlignment="1">
      <alignment horizontal="center"/>
    </xf>
    <xf numFmtId="2" fontId="11" fillId="3" borderId="34" xfId="0" applyNumberFormat="1" applyFont="1" applyFill="1" applyBorder="1" applyAlignment="1">
      <alignment horizontal="center"/>
    </xf>
    <xf numFmtId="2" fontId="11" fillId="3" borderId="35" xfId="0" applyNumberFormat="1" applyFont="1" applyFill="1" applyBorder="1" applyAlignment="1">
      <alignment horizontal="center"/>
    </xf>
    <xf numFmtId="2" fontId="0" fillId="8" borderId="11" xfId="0" applyNumberFormat="1" applyFill="1" applyBorder="1" applyAlignment="1">
      <alignment horizontal="center"/>
    </xf>
    <xf numFmtId="164" fontId="0" fillId="8" borderId="0" xfId="0" applyNumberFormat="1" applyFill="1" applyBorder="1" applyAlignment="1">
      <alignment horizontal="center"/>
    </xf>
    <xf numFmtId="2" fontId="0" fillId="8" borderId="12" xfId="0" applyNumberFormat="1" applyFill="1" applyBorder="1" applyAlignment="1">
      <alignment horizontal="center"/>
    </xf>
    <xf numFmtId="164" fontId="0" fillId="8" borderId="16" xfId="0" applyNumberFormat="1" applyFill="1" applyBorder="1" applyAlignment="1">
      <alignment horizontal="center"/>
    </xf>
    <xf numFmtId="2" fontId="0" fillId="8" borderId="18" xfId="0" applyNumberFormat="1" applyFill="1" applyBorder="1" applyAlignment="1">
      <alignment horizontal="center"/>
    </xf>
    <xf numFmtId="2" fontId="11" fillId="8" borderId="38" xfId="0" applyNumberFormat="1" applyFont="1" applyFill="1" applyBorder="1" applyAlignment="1">
      <alignment horizontal="center"/>
    </xf>
    <xf numFmtId="2" fontId="11" fillId="8" borderId="37" xfId="0" applyNumberFormat="1" applyFont="1" applyFill="1" applyBorder="1" applyAlignment="1">
      <alignment horizontal="center"/>
    </xf>
    <xf numFmtId="2" fontId="11" fillId="8" borderId="39" xfId="0" applyNumberFormat="1" applyFont="1" applyFill="1" applyBorder="1" applyAlignment="1">
      <alignment horizontal="center"/>
    </xf>
    <xf numFmtId="2" fontId="0" fillId="8" borderId="17" xfId="0" applyNumberFormat="1" applyFill="1" applyBorder="1" applyAlignment="1">
      <alignment horizontal="center"/>
    </xf>
    <xf numFmtId="2" fontId="11" fillId="8" borderId="24" xfId="0" applyNumberFormat="1" applyFont="1" applyFill="1" applyBorder="1" applyAlignment="1">
      <alignment horizontal="center"/>
    </xf>
    <xf numFmtId="2" fontId="11" fillId="8" borderId="34" xfId="0" applyNumberFormat="1" applyFont="1" applyFill="1" applyBorder="1" applyAlignment="1">
      <alignment horizontal="center"/>
    </xf>
    <xf numFmtId="2" fontId="11" fillId="8" borderId="35" xfId="0" applyNumberFormat="1" applyFont="1" applyFill="1" applyBorder="1" applyAlignment="1">
      <alignment horizontal="center"/>
    </xf>
    <xf numFmtId="2" fontId="0" fillId="4" borderId="11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2" fontId="0" fillId="4" borderId="12" xfId="0" applyNumberFormat="1" applyFill="1" applyBorder="1" applyAlignment="1">
      <alignment horizontal="center"/>
    </xf>
    <xf numFmtId="164" fontId="0" fillId="4" borderId="16" xfId="0" applyNumberFormat="1" applyFill="1" applyBorder="1" applyAlignment="1">
      <alignment horizontal="center"/>
    </xf>
    <xf numFmtId="2" fontId="0" fillId="4" borderId="18" xfId="0" applyNumberFormat="1" applyFill="1" applyBorder="1" applyAlignment="1">
      <alignment horizontal="center"/>
    </xf>
    <xf numFmtId="2" fontId="11" fillId="4" borderId="38" xfId="0" applyNumberFormat="1" applyFont="1" applyFill="1" applyBorder="1" applyAlignment="1">
      <alignment horizontal="center"/>
    </xf>
    <xf numFmtId="2" fontId="11" fillId="4" borderId="37" xfId="0" applyNumberFormat="1" applyFont="1" applyFill="1" applyBorder="1" applyAlignment="1">
      <alignment horizontal="center"/>
    </xf>
    <xf numFmtId="2" fontId="11" fillId="4" borderId="39" xfId="0" applyNumberFormat="1" applyFont="1" applyFill="1" applyBorder="1" applyAlignment="1">
      <alignment horizontal="center"/>
    </xf>
    <xf numFmtId="2" fontId="0" fillId="4" borderId="17" xfId="0" applyNumberFormat="1" applyFill="1" applyBorder="1" applyAlignment="1">
      <alignment horizontal="center"/>
    </xf>
    <xf numFmtId="2" fontId="11" fillId="4" borderId="24" xfId="0" applyNumberFormat="1" applyFont="1" applyFill="1" applyBorder="1" applyAlignment="1">
      <alignment horizontal="center"/>
    </xf>
    <xf numFmtId="2" fontId="11" fillId="4" borderId="34" xfId="0" applyNumberFormat="1" applyFont="1" applyFill="1" applyBorder="1" applyAlignment="1">
      <alignment horizontal="center"/>
    </xf>
    <xf numFmtId="2" fontId="11" fillId="4" borderId="35" xfId="0" applyNumberFormat="1" applyFont="1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3" borderId="51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4" fillId="4" borderId="37" xfId="0" applyFont="1" applyFill="1" applyBorder="1" applyAlignment="1">
      <alignment horizontal="center"/>
    </xf>
    <xf numFmtId="1" fontId="4" fillId="4" borderId="39" xfId="0" applyNumberFormat="1" applyFont="1" applyFill="1" applyBorder="1" applyAlignment="1">
      <alignment horizontal="center"/>
    </xf>
    <xf numFmtId="0" fontId="4" fillId="4" borderId="51" xfId="0" applyFont="1" applyFill="1" applyBorder="1" applyAlignment="1">
      <alignment horizontal="center"/>
    </xf>
    <xf numFmtId="0" fontId="4" fillId="4" borderId="34" xfId="0" applyFont="1" applyFill="1" applyBorder="1" applyAlignment="1">
      <alignment horizontal="center"/>
    </xf>
    <xf numFmtId="1" fontId="4" fillId="4" borderId="35" xfId="0" applyNumberFormat="1" applyFont="1" applyFill="1" applyBorder="1" applyAlignment="1">
      <alignment horizontal="center"/>
    </xf>
    <xf numFmtId="1" fontId="4" fillId="4" borderId="3" xfId="0" applyNumberFormat="1" applyFont="1" applyFill="1" applyBorder="1" applyAlignment="1">
      <alignment horizontal="center"/>
    </xf>
    <xf numFmtId="1" fontId="4" fillId="4" borderId="12" xfId="0" applyNumberFormat="1" applyFont="1" applyFill="1" applyBorder="1" applyAlignment="1">
      <alignment horizontal="center"/>
    </xf>
    <xf numFmtId="0" fontId="4" fillId="4" borderId="53" xfId="0" applyFont="1" applyFill="1" applyBorder="1" applyAlignment="1">
      <alignment horizontal="center"/>
    </xf>
    <xf numFmtId="0" fontId="4" fillId="8" borderId="37" xfId="0" applyFont="1" applyFill="1" applyBorder="1" applyAlignment="1">
      <alignment horizontal="center"/>
    </xf>
    <xf numFmtId="1" fontId="4" fillId="8" borderId="39" xfId="0" applyNumberFormat="1" applyFont="1" applyFill="1" applyBorder="1" applyAlignment="1">
      <alignment horizontal="center"/>
    </xf>
    <xf numFmtId="0" fontId="4" fillId="8" borderId="34" xfId="0" applyFont="1" applyFill="1" applyBorder="1" applyAlignment="1">
      <alignment horizontal="center"/>
    </xf>
    <xf numFmtId="1" fontId="4" fillId="8" borderId="35" xfId="0" applyNumberFormat="1" applyFont="1" applyFill="1" applyBorder="1" applyAlignment="1">
      <alignment horizontal="center"/>
    </xf>
    <xf numFmtId="0" fontId="4" fillId="8" borderId="51" xfId="0" applyFont="1" applyFill="1" applyBorder="1" applyAlignment="1">
      <alignment horizontal="center"/>
    </xf>
    <xf numFmtId="0" fontId="4" fillId="8" borderId="53" xfId="0" applyFont="1" applyFill="1" applyBorder="1" applyAlignment="1">
      <alignment horizontal="center"/>
    </xf>
    <xf numFmtId="0" fontId="11" fillId="3" borderId="36" xfId="0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0" fontId="11" fillId="3" borderId="33" xfId="0" applyFont="1" applyFill="1" applyBorder="1" applyAlignment="1">
      <alignment horizontal="center"/>
    </xf>
    <xf numFmtId="0" fontId="11" fillId="4" borderId="36" xfId="0" applyFont="1" applyFill="1" applyBorder="1" applyAlignment="1">
      <alignment horizontal="center"/>
    </xf>
    <xf numFmtId="0" fontId="11" fillId="4" borderId="32" xfId="0" applyFont="1" applyFill="1" applyBorder="1" applyAlignment="1">
      <alignment horizontal="center"/>
    </xf>
    <xf numFmtId="0" fontId="11" fillId="8" borderId="36" xfId="0" applyFont="1" applyFill="1" applyBorder="1" applyAlignment="1">
      <alignment horizontal="center"/>
    </xf>
    <xf numFmtId="0" fontId="11" fillId="8" borderId="32" xfId="0" applyFont="1" applyFill="1" applyBorder="1" applyAlignment="1">
      <alignment horizontal="center"/>
    </xf>
    <xf numFmtId="0" fontId="11" fillId="8" borderId="33" xfId="0" applyFont="1" applyFill="1" applyBorder="1" applyAlignment="1">
      <alignment horizontal="center"/>
    </xf>
    <xf numFmtId="164" fontId="4" fillId="8" borderId="13" xfId="0" applyNumberFormat="1" applyFont="1" applyFill="1" applyBorder="1" applyAlignment="1">
      <alignment horizontal="center"/>
    </xf>
    <xf numFmtId="164" fontId="4" fillId="8" borderId="19" xfId="0" applyNumberFormat="1" applyFont="1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8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8" borderId="23" xfId="0" applyFill="1" applyBorder="1"/>
    <xf numFmtId="164" fontId="4" fillId="4" borderId="13" xfId="0" applyNumberFormat="1" applyFont="1" applyFill="1" applyBorder="1" applyAlignment="1">
      <alignment horizontal="center"/>
    </xf>
    <xf numFmtId="164" fontId="4" fillId="4" borderId="19" xfId="0" applyNumberFormat="1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1" fontId="4" fillId="3" borderId="13" xfId="0" applyNumberFormat="1" applyFont="1" applyFill="1" applyBorder="1" applyAlignment="1">
      <alignment horizontal="center"/>
    </xf>
    <xf numFmtId="164" fontId="4" fillId="3" borderId="13" xfId="0" applyNumberFormat="1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1" fontId="4" fillId="3" borderId="19" xfId="0" applyNumberFormat="1" applyFont="1" applyFill="1" applyBorder="1" applyAlignment="1">
      <alignment horizontal="center"/>
    </xf>
    <xf numFmtId="164" fontId="4" fillId="3" borderId="19" xfId="0" applyNumberFormat="1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1" fontId="4" fillId="3" borderId="9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center"/>
    </xf>
    <xf numFmtId="164" fontId="4" fillId="8" borderId="9" xfId="0" applyNumberFormat="1" applyFont="1" applyFill="1" applyBorder="1" applyAlignment="1">
      <alignment horizontal="center"/>
    </xf>
    <xf numFmtId="0" fontId="4" fillId="8" borderId="21" xfId="0" applyFont="1" applyFill="1" applyBorder="1"/>
    <xf numFmtId="2" fontId="0" fillId="2" borderId="0" xfId="0" applyNumberFormat="1" applyFill="1" applyBorder="1" applyAlignment="1">
      <alignment horizontal="center"/>
    </xf>
    <xf numFmtId="2" fontId="0" fillId="2" borderId="16" xfId="0" applyNumberFormat="1" applyFill="1" applyBorder="1" applyAlignment="1">
      <alignment horizontal="center"/>
    </xf>
    <xf numFmtId="2" fontId="0" fillId="2" borderId="23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2" fontId="0" fillId="4" borderId="16" xfId="0" applyNumberFormat="1" applyFill="1" applyBorder="1" applyAlignment="1">
      <alignment horizontal="center"/>
    </xf>
    <xf numFmtId="2" fontId="0" fillId="4" borderId="23" xfId="0" applyNumberFormat="1" applyFill="1" applyBorder="1" applyAlignment="1">
      <alignment horizontal="center"/>
    </xf>
    <xf numFmtId="2" fontId="0" fillId="8" borderId="0" xfId="0" applyNumberFormat="1" applyFill="1" applyBorder="1" applyAlignment="1">
      <alignment horizontal="center"/>
    </xf>
    <xf numFmtId="2" fontId="0" fillId="8" borderId="16" xfId="0" applyNumberFormat="1" applyFill="1" applyBorder="1" applyAlignment="1">
      <alignment horizontal="center"/>
    </xf>
    <xf numFmtId="2" fontId="0" fillId="8" borderId="23" xfId="0" applyNumberFormat="1" applyFill="1" applyBorder="1" applyAlignment="1">
      <alignment horizontal="center"/>
    </xf>
    <xf numFmtId="1" fontId="4" fillId="3" borderId="26" xfId="0" applyNumberFormat="1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0" borderId="19" xfId="0" applyFill="1" applyBorder="1" applyAlignment="1">
      <alignment horizontal="center"/>
    </xf>
    <xf numFmtId="1" fontId="4" fillId="4" borderId="18" xfId="0" applyNumberFormat="1" applyFont="1" applyFill="1" applyBorder="1" applyAlignment="1">
      <alignment horizontal="center"/>
    </xf>
    <xf numFmtId="1" fontId="4" fillId="8" borderId="3" xfId="0" applyNumberFormat="1" applyFont="1" applyFill="1" applyBorder="1" applyAlignment="1">
      <alignment horizontal="center"/>
    </xf>
    <xf numFmtId="1" fontId="4" fillId="8" borderId="12" xfId="0" applyNumberFormat="1" applyFont="1" applyFill="1" applyBorder="1" applyAlignment="1">
      <alignment horizontal="center"/>
    </xf>
    <xf numFmtId="1" fontId="4" fillId="8" borderId="18" xfId="0" applyNumberFormat="1" applyFont="1" applyFill="1" applyBorder="1" applyAlignment="1">
      <alignment horizontal="center"/>
    </xf>
    <xf numFmtId="0" fontId="4" fillId="8" borderId="11" xfId="0" applyFont="1" applyFill="1" applyBorder="1"/>
    <xf numFmtId="0" fontId="4" fillId="8" borderId="54" xfId="0" applyFont="1" applyFill="1" applyBorder="1" applyAlignment="1">
      <alignment horizontal="center"/>
    </xf>
    <xf numFmtId="0" fontId="4" fillId="8" borderId="20" xfId="0" applyFont="1" applyFill="1" applyBorder="1" applyAlignment="1">
      <alignment horizontal="center"/>
    </xf>
    <xf numFmtId="0" fontId="11" fillId="3" borderId="15" xfId="0" applyFont="1" applyFill="1" applyBorder="1"/>
    <xf numFmtId="0" fontId="11" fillId="4" borderId="15" xfId="0" applyFont="1" applyFill="1" applyBorder="1"/>
    <xf numFmtId="0" fontId="11" fillId="8" borderId="15" xfId="0" applyFont="1" applyFill="1" applyBorder="1"/>
    <xf numFmtId="2" fontId="0" fillId="4" borderId="2" xfId="0" applyNumberFormat="1" applyFont="1" applyFill="1" applyBorder="1" applyAlignment="1">
      <alignment horizontal="center"/>
    </xf>
    <xf numFmtId="2" fontId="0" fillId="4" borderId="0" xfId="0" applyNumberFormat="1" applyFont="1" applyFill="1" applyBorder="1" applyAlignment="1">
      <alignment horizontal="center"/>
    </xf>
    <xf numFmtId="2" fontId="0" fillId="4" borderId="16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4" fillId="2" borderId="17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2" fontId="4" fillId="3" borderId="11" xfId="0" applyNumberFormat="1" applyFont="1" applyFill="1" applyBorder="1" applyAlignment="1">
      <alignment horizontal="center"/>
    </xf>
    <xf numFmtId="2" fontId="4" fillId="3" borderId="17" xfId="0" applyNumberFormat="1" applyFont="1" applyFill="1" applyBorder="1" applyAlignment="1">
      <alignment horizontal="center"/>
    </xf>
    <xf numFmtId="0" fontId="0" fillId="8" borderId="25" xfId="0" applyFill="1" applyBorder="1"/>
    <xf numFmtId="0" fontId="4" fillId="8" borderId="17" xfId="0" applyFont="1" applyFill="1" applyBorder="1"/>
    <xf numFmtId="0" fontId="4" fillId="0" borderId="0" xfId="0" applyFont="1" applyFill="1"/>
    <xf numFmtId="2" fontId="11" fillId="2" borderId="32" xfId="0" applyNumberFormat="1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1" fontId="11" fillId="0" borderId="38" xfId="0" applyNumberFormat="1" applyFont="1" applyBorder="1" applyAlignment="1">
      <alignment horizontal="center"/>
    </xf>
    <xf numFmtId="0" fontId="11" fillId="0" borderId="37" xfId="0" applyFont="1" applyFill="1" applyBorder="1" applyAlignment="1">
      <alignment horizontal="center"/>
    </xf>
    <xf numFmtId="1" fontId="11" fillId="2" borderId="16" xfId="0" applyNumberFormat="1" applyFont="1" applyFill="1" applyBorder="1" applyAlignment="1">
      <alignment horizontal="center"/>
    </xf>
    <xf numFmtId="1" fontId="11" fillId="2" borderId="17" xfId="0" applyNumberFormat="1" applyFont="1" applyFill="1" applyBorder="1" applyAlignment="1">
      <alignment horizontal="center"/>
    </xf>
    <xf numFmtId="1" fontId="11" fillId="2" borderId="18" xfId="0" applyNumberFormat="1" applyFont="1" applyFill="1" applyBorder="1" applyAlignment="1">
      <alignment horizontal="center"/>
    </xf>
    <xf numFmtId="1" fontId="11" fillId="2" borderId="24" xfId="0" applyNumberFormat="1" applyFont="1" applyFill="1" applyBorder="1" applyAlignment="1">
      <alignment horizontal="center"/>
    </xf>
    <xf numFmtId="1" fontId="11" fillId="2" borderId="23" xfId="0" applyNumberFormat="1" applyFont="1" applyFill="1" applyBorder="1" applyAlignment="1">
      <alignment horizontal="center"/>
    </xf>
    <xf numFmtId="1" fontId="11" fillId="2" borderId="34" xfId="0" applyNumberFormat="1" applyFont="1" applyFill="1" applyBorder="1" applyAlignment="1">
      <alignment horizontal="center"/>
    </xf>
    <xf numFmtId="1" fontId="11" fillId="2" borderId="35" xfId="0" applyNumberFormat="1" applyFont="1" applyFill="1" applyBorder="1" applyAlignment="1">
      <alignment horizontal="center"/>
    </xf>
    <xf numFmtId="1" fontId="11" fillId="3" borderId="17" xfId="0" applyNumberFormat="1" applyFont="1" applyFill="1" applyBorder="1" applyAlignment="1">
      <alignment horizontal="center"/>
    </xf>
    <xf numFmtId="1" fontId="11" fillId="3" borderId="16" xfId="0" applyNumberFormat="1" applyFont="1" applyFill="1" applyBorder="1" applyAlignment="1">
      <alignment horizontal="center"/>
    </xf>
    <xf numFmtId="1" fontId="11" fillId="3" borderId="18" xfId="0" applyNumberFormat="1" applyFont="1" applyFill="1" applyBorder="1" applyAlignment="1">
      <alignment horizontal="center"/>
    </xf>
    <xf numFmtId="1" fontId="11" fillId="3" borderId="37" xfId="0" applyNumberFormat="1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1" fontId="11" fillId="0" borderId="32" xfId="0" applyNumberFormat="1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3" borderId="37" xfId="0" applyFont="1" applyFill="1" applyBorder="1"/>
    <xf numFmtId="1" fontId="11" fillId="3" borderId="24" xfId="0" applyNumberFormat="1" applyFont="1" applyFill="1" applyBorder="1" applyAlignment="1">
      <alignment horizontal="center"/>
    </xf>
    <xf numFmtId="1" fontId="11" fillId="3" borderId="34" xfId="0" applyNumberFormat="1" applyFont="1" applyFill="1" applyBorder="1" applyAlignment="1">
      <alignment horizontal="center"/>
    </xf>
    <xf numFmtId="1" fontId="11" fillId="3" borderId="0" xfId="0" applyNumberFormat="1" applyFont="1" applyFill="1" applyBorder="1" applyAlignment="1">
      <alignment horizontal="center"/>
    </xf>
    <xf numFmtId="1" fontId="11" fillId="3" borderId="12" xfId="0" applyNumberFormat="1" applyFont="1" applyFill="1" applyBorder="1" applyAlignment="1">
      <alignment horizontal="center"/>
    </xf>
    <xf numFmtId="1" fontId="11" fillId="3" borderId="35" xfId="0" applyNumberFormat="1" applyFont="1" applyFill="1" applyBorder="1" applyAlignment="1">
      <alignment horizontal="center"/>
    </xf>
    <xf numFmtId="1" fontId="11" fillId="4" borderId="17" xfId="0" applyNumberFormat="1" applyFont="1" applyFill="1" applyBorder="1" applyAlignment="1">
      <alignment horizontal="center"/>
    </xf>
    <xf numFmtId="1" fontId="11" fillId="4" borderId="16" xfId="0" applyNumberFormat="1" applyFont="1" applyFill="1" applyBorder="1" applyAlignment="1">
      <alignment horizontal="center"/>
    </xf>
    <xf numFmtId="1" fontId="11" fillId="4" borderId="18" xfId="0" applyNumberFormat="1" applyFont="1" applyFill="1" applyBorder="1" applyAlignment="1">
      <alignment horizontal="center"/>
    </xf>
    <xf numFmtId="1" fontId="11" fillId="4" borderId="37" xfId="0" applyNumberFormat="1" applyFont="1" applyFill="1" applyBorder="1" applyAlignment="1">
      <alignment horizontal="center"/>
    </xf>
    <xf numFmtId="1" fontId="2" fillId="4" borderId="18" xfId="0" applyNumberFormat="1" applyFont="1" applyFill="1" applyBorder="1" applyAlignment="1">
      <alignment horizontal="center"/>
    </xf>
    <xf numFmtId="1" fontId="2" fillId="4" borderId="35" xfId="0" applyNumberFormat="1" applyFont="1" applyFill="1" applyBorder="1" applyAlignment="1">
      <alignment horizontal="center"/>
    </xf>
    <xf numFmtId="1" fontId="11" fillId="4" borderId="24" xfId="0" applyNumberFormat="1" applyFont="1" applyFill="1" applyBorder="1" applyAlignment="1">
      <alignment horizontal="center"/>
    </xf>
    <xf numFmtId="1" fontId="11" fillId="4" borderId="34" xfId="0" applyNumberFormat="1" applyFont="1" applyFill="1" applyBorder="1" applyAlignment="1">
      <alignment horizontal="center"/>
    </xf>
    <xf numFmtId="1" fontId="11" fillId="4" borderId="35" xfId="0" applyNumberFormat="1" applyFont="1" applyFill="1" applyBorder="1" applyAlignment="1">
      <alignment horizontal="center"/>
    </xf>
    <xf numFmtId="1" fontId="11" fillId="4" borderId="11" xfId="0" applyNumberFormat="1" applyFont="1" applyFill="1" applyBorder="1" applyAlignment="1">
      <alignment horizontal="center"/>
    </xf>
    <xf numFmtId="0" fontId="2" fillId="4" borderId="37" xfId="0" applyFont="1" applyFill="1" applyBorder="1" applyAlignment="1">
      <alignment horizontal="center"/>
    </xf>
    <xf numFmtId="1" fontId="11" fillId="4" borderId="0" xfId="0" applyNumberFormat="1" applyFont="1" applyFill="1" applyBorder="1" applyAlignment="1">
      <alignment horizontal="center"/>
    </xf>
    <xf numFmtId="1" fontId="11" fillId="4" borderId="12" xfId="0" applyNumberFormat="1" applyFont="1" applyFill="1" applyBorder="1" applyAlignment="1">
      <alignment horizontal="center"/>
    </xf>
    <xf numFmtId="1" fontId="2" fillId="8" borderId="18" xfId="0" applyNumberFormat="1" applyFont="1" applyFill="1" applyBorder="1" applyAlignment="1">
      <alignment horizontal="center"/>
    </xf>
    <xf numFmtId="1" fontId="11" fillId="8" borderId="17" xfId="0" applyNumberFormat="1" applyFont="1" applyFill="1" applyBorder="1" applyAlignment="1">
      <alignment horizontal="center"/>
    </xf>
    <xf numFmtId="1" fontId="11" fillId="8" borderId="37" xfId="0" applyNumberFormat="1" applyFont="1" applyFill="1" applyBorder="1" applyAlignment="1">
      <alignment horizontal="center"/>
    </xf>
    <xf numFmtId="1" fontId="11" fillId="8" borderId="16" xfId="0" applyNumberFormat="1" applyFont="1" applyFill="1" applyBorder="1" applyAlignment="1">
      <alignment horizontal="center"/>
    </xf>
    <xf numFmtId="1" fontId="11" fillId="8" borderId="18" xfId="0" applyNumberFormat="1" applyFont="1" applyFill="1" applyBorder="1" applyAlignment="1">
      <alignment horizontal="center"/>
    </xf>
    <xf numFmtId="1" fontId="11" fillId="8" borderId="24" xfId="0" applyNumberFormat="1" applyFont="1" applyFill="1" applyBorder="1" applyAlignment="1">
      <alignment horizontal="center"/>
    </xf>
    <xf numFmtId="1" fontId="11" fillId="8" borderId="34" xfId="0" applyNumberFormat="1" applyFont="1" applyFill="1" applyBorder="1" applyAlignment="1">
      <alignment horizontal="center"/>
    </xf>
    <xf numFmtId="1" fontId="11" fillId="8" borderId="35" xfId="0" applyNumberFormat="1" applyFont="1" applyFill="1" applyBorder="1" applyAlignment="1">
      <alignment horizontal="center"/>
    </xf>
    <xf numFmtId="0" fontId="2" fillId="8" borderId="16" xfId="0" applyFont="1" applyFill="1" applyBorder="1" applyAlignment="1">
      <alignment horizontal="center"/>
    </xf>
    <xf numFmtId="1" fontId="11" fillId="8" borderId="11" xfId="0" applyNumberFormat="1" applyFont="1" applyFill="1" applyBorder="1" applyAlignment="1">
      <alignment horizontal="center"/>
    </xf>
    <xf numFmtId="1" fontId="11" fillId="8" borderId="45" xfId="0" applyNumberFormat="1" applyFont="1" applyFill="1" applyBorder="1" applyAlignment="1">
      <alignment horizontal="center"/>
    </xf>
    <xf numFmtId="1" fontId="11" fillId="8" borderId="52" xfId="0" applyNumberFormat="1" applyFont="1" applyFill="1" applyBorder="1" applyAlignment="1">
      <alignment horizontal="center"/>
    </xf>
    <xf numFmtId="0" fontId="2" fillId="8" borderId="23" xfId="0" applyFont="1" applyFill="1" applyBorder="1" applyAlignment="1">
      <alignment horizontal="center"/>
    </xf>
    <xf numFmtId="0" fontId="11" fillId="8" borderId="23" xfId="0" applyFont="1" applyFill="1" applyBorder="1" applyAlignment="1">
      <alignment horizontal="center"/>
    </xf>
    <xf numFmtId="0" fontId="11" fillId="8" borderId="25" xfId="0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4" fillId="2" borderId="9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1" fontId="2" fillId="4" borderId="25" xfId="0" applyNumberFormat="1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0" fontId="2" fillId="8" borderId="22" xfId="0" applyFont="1" applyFill="1" applyBorder="1" applyAlignment="1">
      <alignment horizontal="center"/>
    </xf>
    <xf numFmtId="1" fontId="2" fillId="8" borderId="25" xfId="0" applyNumberFormat="1" applyFont="1" applyFill="1" applyBorder="1" applyAlignment="1">
      <alignment horizontal="center"/>
    </xf>
    <xf numFmtId="0" fontId="2" fillId="8" borderId="31" xfId="0" applyFont="1" applyFill="1" applyBorder="1" applyAlignment="1">
      <alignment horizontal="center"/>
    </xf>
    <xf numFmtId="0" fontId="2" fillId="8" borderId="20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1" fontId="2" fillId="8" borderId="1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9" fillId="0" borderId="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9" fillId="0" borderId="18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4" fillId="2" borderId="0" xfId="0" applyFont="1" applyFill="1" applyBorder="1"/>
    <xf numFmtId="0" fontId="11" fillId="3" borderId="38" xfId="0" applyFont="1" applyFill="1" applyBorder="1"/>
    <xf numFmtId="0" fontId="11" fillId="3" borderId="38" xfId="0" applyFont="1" applyFill="1" applyBorder="1" applyAlignment="1">
      <alignment horizontal="center"/>
    </xf>
    <xf numFmtId="0" fontId="11" fillId="3" borderId="37" xfId="0" applyFont="1" applyFill="1" applyBorder="1" applyAlignment="1">
      <alignment horizontal="center"/>
    </xf>
    <xf numFmtId="2" fontId="11" fillId="3" borderId="38" xfId="0" applyNumberFormat="1" applyFont="1" applyFill="1" applyBorder="1"/>
    <xf numFmtId="0" fontId="11" fillId="3" borderId="24" xfId="0" applyFont="1" applyFill="1" applyBorder="1"/>
    <xf numFmtId="0" fontId="11" fillId="3" borderId="23" xfId="0" applyFont="1" applyFill="1" applyBorder="1"/>
    <xf numFmtId="2" fontId="11" fillId="3" borderId="25" xfId="0" applyNumberFormat="1" applyFont="1" applyFill="1" applyBorder="1" applyAlignment="1">
      <alignment horizontal="center"/>
    </xf>
    <xf numFmtId="2" fontId="11" fillId="3" borderId="23" xfId="0" applyNumberFormat="1" applyFont="1" applyFill="1" applyBorder="1" applyAlignment="1">
      <alignment horizontal="center"/>
    </xf>
    <xf numFmtId="2" fontId="0" fillId="8" borderId="11" xfId="0" applyNumberFormat="1" applyFont="1" applyFill="1" applyBorder="1" applyAlignment="1">
      <alignment horizontal="center"/>
    </xf>
    <xf numFmtId="2" fontId="0" fillId="8" borderId="17" xfId="0" applyNumberFormat="1" applyFont="1" applyFill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11" fillId="3" borderId="39" xfId="0" applyFont="1" applyFill="1" applyBorder="1"/>
    <xf numFmtId="0" fontId="11" fillId="3" borderId="25" xfId="0" applyFont="1" applyFill="1" applyBorder="1"/>
    <xf numFmtId="0" fontId="4" fillId="4" borderId="17" xfId="0" applyFont="1" applyFill="1" applyBorder="1"/>
    <xf numFmtId="0" fontId="11" fillId="3" borderId="32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11" fillId="3" borderId="35" xfId="0" applyFont="1" applyFill="1" applyBorder="1" applyAlignment="1">
      <alignment horizontal="center"/>
    </xf>
    <xf numFmtId="0" fontId="0" fillId="3" borderId="1" xfId="0" applyFill="1" applyBorder="1"/>
    <xf numFmtId="0" fontId="0" fillId="3" borderId="17" xfId="0" applyFill="1" applyBorder="1"/>
    <xf numFmtId="0" fontId="4" fillId="4" borderId="38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8" borderId="38" xfId="0" applyFont="1" applyFill="1" applyBorder="1" applyAlignment="1">
      <alignment horizontal="center"/>
    </xf>
    <xf numFmtId="0" fontId="4" fillId="8" borderId="32" xfId="0" applyFont="1" applyFill="1" applyBorder="1" applyAlignment="1">
      <alignment horizontal="center"/>
    </xf>
    <xf numFmtId="0" fontId="11" fillId="2" borderId="39" xfId="0" applyFont="1" applyFill="1" applyBorder="1"/>
    <xf numFmtId="0" fontId="4" fillId="4" borderId="32" xfId="0" applyFont="1" applyFill="1" applyBorder="1" applyAlignment="1">
      <alignment horizontal="center"/>
    </xf>
    <xf numFmtId="0" fontId="11" fillId="4" borderId="38" xfId="0" applyFont="1" applyFill="1" applyBorder="1"/>
    <xf numFmtId="0" fontId="2" fillId="4" borderId="38" xfId="0" applyFont="1" applyFill="1" applyBorder="1" applyAlignment="1">
      <alignment horizontal="center"/>
    </xf>
    <xf numFmtId="1" fontId="2" fillId="4" borderId="39" xfId="0" applyNumberFormat="1" applyFont="1" applyFill="1" applyBorder="1" applyAlignment="1">
      <alignment horizontal="center"/>
    </xf>
    <xf numFmtId="0" fontId="0" fillId="8" borderId="24" xfId="0" applyFill="1" applyBorder="1"/>
    <xf numFmtId="2" fontId="4" fillId="0" borderId="13" xfId="0" applyNumberFormat="1" applyFont="1" applyFill="1" applyBorder="1" applyAlignment="1">
      <alignment horizontal="center"/>
    </xf>
    <xf numFmtId="2" fontId="4" fillId="0" borderId="19" xfId="0" applyNumberFormat="1" applyFont="1" applyFill="1" applyBorder="1" applyAlignment="1">
      <alignment horizontal="center"/>
    </xf>
    <xf numFmtId="164" fontId="11" fillId="2" borderId="43" xfId="0" applyNumberFormat="1" applyFont="1" applyFill="1" applyBorder="1" applyAlignment="1">
      <alignment horizontal="center"/>
    </xf>
    <xf numFmtId="164" fontId="11" fillId="2" borderId="49" xfId="0" applyNumberFormat="1" applyFont="1" applyFill="1" applyBorder="1" applyAlignment="1">
      <alignment horizontal="center"/>
    </xf>
    <xf numFmtId="164" fontId="11" fillId="3" borderId="43" xfId="0" applyNumberFormat="1" applyFont="1" applyFill="1" applyBorder="1" applyAlignment="1">
      <alignment horizontal="center"/>
    </xf>
    <xf numFmtId="164" fontId="11" fillId="3" borderId="26" xfId="0" applyNumberFormat="1" applyFont="1" applyFill="1" applyBorder="1" applyAlignment="1">
      <alignment horizontal="center"/>
    </xf>
    <xf numFmtId="164" fontId="11" fillId="3" borderId="49" xfId="0" applyNumberFormat="1" applyFont="1" applyFill="1" applyBorder="1" applyAlignment="1">
      <alignment horizontal="center"/>
    </xf>
    <xf numFmtId="164" fontId="11" fillId="8" borderId="49" xfId="0" applyNumberFormat="1" applyFont="1" applyFill="1" applyBorder="1" applyAlignment="1">
      <alignment horizontal="center"/>
    </xf>
    <xf numFmtId="164" fontId="11" fillId="4" borderId="49" xfId="0" applyNumberFormat="1" applyFont="1" applyFill="1" applyBorder="1" applyAlignment="1">
      <alignment horizontal="center"/>
    </xf>
    <xf numFmtId="164" fontId="11" fillId="4" borderId="43" xfId="0" applyNumberFormat="1" applyFont="1" applyFill="1" applyBorder="1" applyAlignment="1">
      <alignment horizontal="center"/>
    </xf>
    <xf numFmtId="2" fontId="11" fillId="4" borderId="32" xfId="0" applyNumberFormat="1" applyFont="1" applyFill="1" applyBorder="1" applyAlignment="1">
      <alignment horizontal="center"/>
    </xf>
    <xf numFmtId="2" fontId="11" fillId="8" borderId="32" xfId="0" applyNumberFormat="1" applyFont="1" applyFill="1" applyBorder="1" applyAlignment="1">
      <alignment horizontal="center"/>
    </xf>
    <xf numFmtId="1" fontId="0" fillId="0" borderId="17" xfId="0" applyNumberFormat="1" applyFill="1" applyBorder="1" applyAlignment="1">
      <alignment horizontal="center"/>
    </xf>
    <xf numFmtId="1" fontId="0" fillId="0" borderId="16" xfId="0" applyNumberFormat="1" applyFill="1" applyBorder="1" applyAlignment="1">
      <alignment horizontal="center"/>
    </xf>
    <xf numFmtId="0" fontId="11" fillId="4" borderId="32" xfId="0" applyFont="1" applyFill="1" applyBorder="1"/>
    <xf numFmtId="0" fontId="2" fillId="4" borderId="32" xfId="0" applyFont="1" applyFill="1" applyBorder="1" applyAlignment="1">
      <alignment horizontal="center"/>
    </xf>
    <xf numFmtId="0" fontId="2" fillId="4" borderId="34" xfId="0" applyFont="1" applyFill="1" applyBorder="1" applyAlignment="1">
      <alignment horizontal="center"/>
    </xf>
    <xf numFmtId="164" fontId="11" fillId="8" borderId="43" xfId="0" applyNumberFormat="1" applyFont="1" applyFill="1" applyBorder="1" applyAlignment="1">
      <alignment horizontal="center"/>
    </xf>
    <xf numFmtId="164" fontId="10" fillId="0" borderId="11" xfId="1" applyNumberFormat="1" applyBorder="1" applyAlignment="1">
      <alignment horizontal="center"/>
    </xf>
    <xf numFmtId="164" fontId="10" fillId="0" borderId="17" xfId="1" applyNumberFormat="1" applyBorder="1" applyAlignment="1">
      <alignment horizontal="center"/>
    </xf>
    <xf numFmtId="164" fontId="10" fillId="0" borderId="24" xfId="1" applyNumberFormat="1" applyBorder="1" applyAlignment="1">
      <alignment horizontal="center"/>
    </xf>
    <xf numFmtId="164" fontId="10" fillId="0" borderId="7" xfId="1" applyNumberFormat="1" applyBorder="1" applyAlignment="1">
      <alignment horizontal="center"/>
    </xf>
    <xf numFmtId="164" fontId="10" fillId="0" borderId="6" xfId="1" applyNumberFormat="1" applyBorder="1" applyAlignment="1">
      <alignment horizontal="center"/>
    </xf>
    <xf numFmtId="164" fontId="10" fillId="0" borderId="8" xfId="1" applyNumberFormat="1" applyBorder="1" applyAlignment="1">
      <alignment horizontal="center"/>
    </xf>
    <xf numFmtId="164" fontId="10" fillId="0" borderId="26" xfId="1" applyNumberFormat="1" applyFill="1" applyBorder="1" applyAlignment="1">
      <alignment horizontal="center"/>
    </xf>
    <xf numFmtId="0" fontId="31" fillId="0" borderId="19" xfId="1" applyFont="1" applyBorder="1" applyAlignment="1">
      <alignment horizontal="center"/>
    </xf>
    <xf numFmtId="0" fontId="32" fillId="0" borderId="18" xfId="1" applyFont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25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/>
    <xf numFmtId="0" fontId="0" fillId="0" borderId="12" xfId="0" applyFill="1" applyBorder="1"/>
    <xf numFmtId="0" fontId="1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/>
    </xf>
    <xf numFmtId="164" fontId="0" fillId="0" borderId="26" xfId="0" applyNumberForma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0" fillId="0" borderId="9" xfId="0" applyFill="1" applyBorder="1"/>
    <xf numFmtId="0" fontId="4" fillId="0" borderId="9" xfId="0" applyFont="1" applyFill="1" applyBorder="1"/>
    <xf numFmtId="0" fontId="0" fillId="0" borderId="13" xfId="0" applyFill="1" applyBorder="1"/>
    <xf numFmtId="0" fontId="4" fillId="0" borderId="13" xfId="0" applyFont="1" applyFill="1" applyBorder="1"/>
    <xf numFmtId="0" fontId="0" fillId="0" borderId="9" xfId="0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0" fillId="2" borderId="26" xfId="0" applyNumberFormat="1" applyFill="1" applyBorder="1" applyAlignment="1">
      <alignment horizontal="center"/>
    </xf>
    <xf numFmtId="164" fontId="0" fillId="4" borderId="19" xfId="0" applyNumberFormat="1" applyFill="1" applyBorder="1" applyAlignment="1">
      <alignment horizontal="center"/>
    </xf>
    <xf numFmtId="164" fontId="0" fillId="8" borderId="19" xfId="0" applyNumberFormat="1" applyFill="1" applyBorder="1" applyAlignment="1">
      <alignment horizontal="center"/>
    </xf>
    <xf numFmtId="164" fontId="0" fillId="8" borderId="13" xfId="0" applyNumberFormat="1" applyFill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16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0" fillId="0" borderId="0" xfId="1" applyFill="1"/>
    <xf numFmtId="0" fontId="10" fillId="0" borderId="0" xfId="1" applyFill="1" applyBorder="1"/>
    <xf numFmtId="0" fontId="10" fillId="0" borderId="12" xfId="1" applyFill="1" applyBorder="1"/>
    <xf numFmtId="0" fontId="10" fillId="0" borderId="16" xfId="1" applyFill="1" applyBorder="1"/>
    <xf numFmtId="0" fontId="10" fillId="0" borderId="18" xfId="1" applyFill="1" applyBorder="1"/>
    <xf numFmtId="164" fontId="10" fillId="0" borderId="47" xfId="1" applyNumberFormat="1" applyFill="1" applyBorder="1" applyAlignment="1">
      <alignment horizontal="center"/>
    </xf>
    <xf numFmtId="164" fontId="10" fillId="0" borderId="44" xfId="1" applyNumberFormat="1" applyFill="1" applyBorder="1" applyAlignment="1">
      <alignment horizontal="center"/>
    </xf>
    <xf numFmtId="164" fontId="10" fillId="0" borderId="46" xfId="1" applyNumberFormat="1" applyFill="1" applyBorder="1" applyAlignment="1">
      <alignment horizontal="center"/>
    </xf>
    <xf numFmtId="0" fontId="10" fillId="0" borderId="11" xfId="1" applyFill="1" applyBorder="1"/>
    <xf numFmtId="0" fontId="10" fillId="0" borderId="17" xfId="1" applyFill="1" applyBorder="1"/>
    <xf numFmtId="164" fontId="10" fillId="0" borderId="7" xfId="1" applyNumberFormat="1" applyFill="1" applyBorder="1" applyAlignment="1">
      <alignment horizontal="center"/>
    </xf>
    <xf numFmtId="164" fontId="10" fillId="0" borderId="6" xfId="1" applyNumberFormat="1" applyFill="1" applyBorder="1" applyAlignment="1">
      <alignment horizontal="center"/>
    </xf>
    <xf numFmtId="164" fontId="10" fillId="0" borderId="8" xfId="1" applyNumberFormat="1" applyFill="1" applyBorder="1" applyAlignment="1">
      <alignment horizontal="center"/>
    </xf>
    <xf numFmtId="164" fontId="10" fillId="0" borderId="0" xfId="1" applyNumberFormat="1"/>
    <xf numFmtId="0" fontId="21" fillId="0" borderId="4" xfId="0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36" fillId="0" borderId="8" xfId="0" applyFont="1" applyFill="1" applyBorder="1" applyAlignment="1">
      <alignment horizontal="center"/>
    </xf>
    <xf numFmtId="0" fontId="35" fillId="0" borderId="0" xfId="1" applyFont="1" applyFill="1"/>
    <xf numFmtId="0" fontId="37" fillId="0" borderId="13" xfId="0" applyFont="1" applyFill="1" applyBorder="1" applyAlignment="1">
      <alignment horizontal="center"/>
    </xf>
    <xf numFmtId="0" fontId="37" fillId="0" borderId="19" xfId="0" applyFont="1" applyFill="1" applyBorder="1" applyAlignment="1">
      <alignment horizontal="center"/>
    </xf>
    <xf numFmtId="0" fontId="37" fillId="0" borderId="26" xfId="0" applyFont="1" applyFill="1" applyBorder="1" applyAlignment="1">
      <alignment horizontal="center"/>
    </xf>
    <xf numFmtId="0" fontId="12" fillId="0" borderId="0" xfId="0" applyFont="1"/>
    <xf numFmtId="0" fontId="0" fillId="0" borderId="0" xfId="0" applyFill="1" applyAlignment="1">
      <alignment horizontal="center"/>
    </xf>
    <xf numFmtId="0" fontId="0" fillId="7" borderId="0" xfId="0" applyFill="1"/>
    <xf numFmtId="0" fontId="0" fillId="9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22" fillId="0" borderId="0" xfId="1" applyFont="1" applyAlignment="1">
      <alignment horizontal="right"/>
    </xf>
    <xf numFmtId="2" fontId="1" fillId="7" borderId="0" xfId="0" applyNumberFormat="1" applyFont="1" applyFill="1" applyAlignment="1">
      <alignment horizontal="center"/>
    </xf>
    <xf numFmtId="2" fontId="1" fillId="6" borderId="0" xfId="0" applyNumberFormat="1" applyFont="1" applyFill="1" applyAlignment="1">
      <alignment horizontal="center"/>
    </xf>
    <xf numFmtId="2" fontId="10" fillId="0" borderId="0" xfId="1" applyNumberFormat="1"/>
    <xf numFmtId="0" fontId="0" fillId="10" borderId="0" xfId="0" applyFill="1"/>
    <xf numFmtId="0" fontId="0" fillId="11" borderId="0" xfId="0" applyFill="1"/>
    <xf numFmtId="2" fontId="1" fillId="11" borderId="0" xfId="0" applyNumberFormat="1" applyFont="1" applyFill="1" applyAlignment="1">
      <alignment horizontal="center"/>
    </xf>
    <xf numFmtId="2" fontId="1" fillId="12" borderId="0" xfId="0" applyNumberFormat="1" applyFont="1" applyFill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39" fillId="0" borderId="0" xfId="1" applyFont="1" applyFill="1"/>
    <xf numFmtId="0" fontId="1" fillId="0" borderId="6" xfId="0" applyFont="1" applyFill="1" applyBorder="1" applyAlignment="1">
      <alignment horizontal="center" vertical="center" wrapText="1"/>
    </xf>
    <xf numFmtId="0" fontId="0" fillId="2" borderId="52" xfId="0" applyFill="1" applyBorder="1" applyAlignment="1">
      <alignment horizontal="center"/>
    </xf>
    <xf numFmtId="0" fontId="0" fillId="0" borderId="1" xfId="0" applyBorder="1"/>
    <xf numFmtId="0" fontId="0" fillId="2" borderId="45" xfId="0" applyFill="1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3" borderId="52" xfId="0" applyFill="1" applyBorder="1" applyAlignment="1">
      <alignment horizontal="center"/>
    </xf>
    <xf numFmtId="0" fontId="4" fillId="4" borderId="52" xfId="0" applyFont="1" applyFill="1" applyBorder="1" applyAlignment="1">
      <alignment horizontal="center"/>
    </xf>
    <xf numFmtId="0" fontId="0" fillId="0" borderId="2" xfId="0" applyBorder="1"/>
    <xf numFmtId="0" fontId="4" fillId="4" borderId="45" xfId="0" applyFont="1" applyFill="1" applyBorder="1" applyAlignment="1">
      <alignment horizontal="center"/>
    </xf>
    <xf numFmtId="0" fontId="4" fillId="8" borderId="52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2" borderId="38" xfId="0" applyFont="1" applyFill="1" applyBorder="1"/>
    <xf numFmtId="0" fontId="2" fillId="2" borderId="32" xfId="0" applyFont="1" applyFill="1" applyBorder="1"/>
    <xf numFmtId="0" fontId="2" fillId="3" borderId="38" xfId="0" applyFont="1" applyFill="1" applyBorder="1"/>
    <xf numFmtId="0" fontId="2" fillId="3" borderId="32" xfId="0" applyFont="1" applyFill="1" applyBorder="1"/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2" fillId="4" borderId="38" xfId="0" applyFont="1" applyFill="1" applyBorder="1"/>
    <xf numFmtId="0" fontId="11" fillId="4" borderId="39" xfId="0" applyFont="1" applyFill="1" applyBorder="1" applyAlignment="1">
      <alignment horizontal="center"/>
    </xf>
    <xf numFmtId="0" fontId="2" fillId="4" borderId="32" xfId="0" applyFont="1" applyFill="1" applyBorder="1"/>
    <xf numFmtId="0" fontId="11" fillId="4" borderId="35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2" fillId="8" borderId="38" xfId="0" applyFont="1" applyFill="1" applyBorder="1"/>
    <xf numFmtId="0" fontId="11" fillId="8" borderId="39" xfId="0" applyFont="1" applyFill="1" applyBorder="1" applyAlignment="1">
      <alignment horizontal="center"/>
    </xf>
    <xf numFmtId="0" fontId="2" fillId="8" borderId="32" xfId="0" applyFont="1" applyFill="1" applyBorder="1"/>
    <xf numFmtId="0" fontId="11" fillId="8" borderId="35" xfId="0" applyFont="1" applyFill="1" applyBorder="1" applyAlignment="1">
      <alignment horizontal="center"/>
    </xf>
    <xf numFmtId="0" fontId="2" fillId="0" borderId="0" xfId="0" applyFont="1" applyBorder="1"/>
    <xf numFmtId="0" fontId="4" fillId="2" borderId="16" xfId="0" applyFont="1" applyFill="1" applyBorder="1" applyAlignment="1">
      <alignment horizontal="center"/>
    </xf>
    <xf numFmtId="0" fontId="11" fillId="2" borderId="24" xfId="0" applyFont="1" applyFill="1" applyBorder="1"/>
    <xf numFmtId="0" fontId="11" fillId="2" borderId="23" xfId="0" applyFont="1" applyFill="1" applyBorder="1"/>
    <xf numFmtId="0" fontId="11" fillId="2" borderId="25" xfId="0" applyFont="1" applyFill="1" applyBorder="1"/>
    <xf numFmtId="2" fontId="11" fillId="2" borderId="23" xfId="0" applyNumberFormat="1" applyFont="1" applyFill="1" applyBorder="1" applyAlignment="1">
      <alignment horizontal="center"/>
    </xf>
    <xf numFmtId="2" fontId="11" fillId="2" borderId="25" xfId="0" applyNumberFormat="1" applyFont="1" applyFill="1" applyBorder="1" applyAlignment="1">
      <alignment horizontal="center"/>
    </xf>
    <xf numFmtId="0" fontId="0" fillId="2" borderId="17" xfId="0" applyFill="1" applyBorder="1"/>
    <xf numFmtId="0" fontId="11" fillId="4" borderId="49" xfId="0" applyFont="1" applyFill="1" applyBorder="1"/>
    <xf numFmtId="0" fontId="4" fillId="8" borderId="9" xfId="0" applyFont="1" applyFill="1" applyBorder="1"/>
    <xf numFmtId="0" fontId="4" fillId="8" borderId="13" xfId="0" applyFont="1" applyFill="1" applyBorder="1"/>
    <xf numFmtId="0" fontId="11" fillId="8" borderId="43" xfId="0" applyFont="1" applyFill="1" applyBorder="1"/>
    <xf numFmtId="0" fontId="4" fillId="8" borderId="19" xfId="0" applyFont="1" applyFill="1" applyBorder="1"/>
    <xf numFmtId="0" fontId="0" fillId="0" borderId="3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/>
    </xf>
    <xf numFmtId="164" fontId="4" fillId="2" borderId="17" xfId="0" applyNumberFormat="1" applyFont="1" applyFill="1" applyBorder="1" applyAlignment="1">
      <alignment horizontal="center"/>
    </xf>
    <xf numFmtId="164" fontId="4" fillId="2" borderId="24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164" fontId="4" fillId="3" borderId="11" xfId="0" applyNumberFormat="1" applyFont="1" applyFill="1" applyBorder="1" applyAlignment="1">
      <alignment horizontal="center"/>
    </xf>
    <xf numFmtId="164" fontId="4" fillId="3" borderId="17" xfId="0" applyNumberFormat="1" applyFont="1" applyFill="1" applyBorder="1" applyAlignment="1">
      <alignment horizontal="center"/>
    </xf>
    <xf numFmtId="164" fontId="4" fillId="3" borderId="24" xfId="0" applyNumberFormat="1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164" fontId="4" fillId="4" borderId="11" xfId="0" applyNumberFormat="1" applyFont="1" applyFill="1" applyBorder="1" applyAlignment="1">
      <alignment horizontal="center"/>
    </xf>
    <xf numFmtId="164" fontId="4" fillId="4" borderId="17" xfId="0" applyNumberFormat="1" applyFont="1" applyFill="1" applyBorder="1" applyAlignment="1">
      <alignment horizontal="center"/>
    </xf>
    <xf numFmtId="164" fontId="4" fillId="4" borderId="24" xfId="0" applyNumberFormat="1" applyFont="1" applyFill="1" applyBorder="1" applyAlignment="1">
      <alignment horizontal="center"/>
    </xf>
    <xf numFmtId="164" fontId="4" fillId="8" borderId="1" xfId="0" applyNumberFormat="1" applyFont="1" applyFill="1" applyBorder="1" applyAlignment="1">
      <alignment horizontal="center"/>
    </xf>
    <xf numFmtId="164" fontId="4" fillId="8" borderId="11" xfId="0" applyNumberFormat="1" applyFont="1" applyFill="1" applyBorder="1" applyAlignment="1">
      <alignment horizontal="center"/>
    </xf>
    <xf numFmtId="164" fontId="4" fillId="8" borderId="17" xfId="0" applyNumberFormat="1" applyFont="1" applyFill="1" applyBorder="1" applyAlignment="1">
      <alignment horizontal="center"/>
    </xf>
    <xf numFmtId="164" fontId="4" fillId="8" borderId="24" xfId="0" applyNumberFormat="1" applyFont="1" applyFill="1" applyBorder="1" applyAlignment="1">
      <alignment horizontal="center"/>
    </xf>
    <xf numFmtId="164" fontId="4" fillId="8" borderId="3" xfId="0" applyNumberFormat="1" applyFont="1" applyFill="1" applyBorder="1" applyAlignment="1">
      <alignment horizontal="center"/>
    </xf>
    <xf numFmtId="164" fontId="4" fillId="8" borderId="12" xfId="0" applyNumberFormat="1" applyFont="1" applyFill="1" applyBorder="1" applyAlignment="1">
      <alignment horizontal="center"/>
    </xf>
    <xf numFmtId="164" fontId="4" fillId="8" borderId="18" xfId="0" applyNumberFormat="1" applyFont="1" applyFill="1" applyBorder="1" applyAlignment="1">
      <alignment horizontal="center"/>
    </xf>
    <xf numFmtId="164" fontId="4" fillId="8" borderId="25" xfId="0" applyNumberFormat="1" applyFont="1" applyFill="1" applyBorder="1" applyAlignment="1">
      <alignment horizontal="center"/>
    </xf>
    <xf numFmtId="2" fontId="4" fillId="2" borderId="9" xfId="0" applyNumberFormat="1" applyFont="1" applyFill="1" applyBorder="1" applyAlignment="1">
      <alignment horizontal="center"/>
    </xf>
    <xf numFmtId="2" fontId="4" fillId="2" borderId="13" xfId="0" applyNumberFormat="1" applyFont="1" applyFill="1" applyBorder="1" applyAlignment="1">
      <alignment horizontal="center"/>
    </xf>
    <xf numFmtId="2" fontId="4" fillId="2" borderId="19" xfId="0" applyNumberFormat="1" applyFont="1" applyFill="1" applyBorder="1" applyAlignment="1">
      <alignment horizontal="center"/>
    </xf>
    <xf numFmtId="2" fontId="4" fillId="2" borderId="26" xfId="0" applyNumberFormat="1" applyFont="1" applyFill="1" applyBorder="1" applyAlignment="1">
      <alignment horizontal="center"/>
    </xf>
    <xf numFmtId="2" fontId="4" fillId="3" borderId="13" xfId="0" applyNumberFormat="1" applyFont="1" applyFill="1" applyBorder="1" applyAlignment="1">
      <alignment horizontal="center"/>
    </xf>
    <xf numFmtId="2" fontId="4" fillId="3" borderId="19" xfId="0" applyNumberFormat="1" applyFont="1" applyFill="1" applyBorder="1" applyAlignment="1">
      <alignment horizontal="center"/>
    </xf>
    <xf numFmtId="2" fontId="4" fillId="3" borderId="26" xfId="0" applyNumberFormat="1" applyFont="1" applyFill="1" applyBorder="1" applyAlignment="1">
      <alignment horizontal="center"/>
    </xf>
    <xf numFmtId="2" fontId="4" fillId="3" borderId="9" xfId="0" applyNumberFormat="1" applyFont="1" applyFill="1" applyBorder="1" applyAlignment="1">
      <alignment horizontal="center"/>
    </xf>
    <xf numFmtId="2" fontId="4" fillId="4" borderId="9" xfId="0" applyNumberFormat="1" applyFont="1" applyFill="1" applyBorder="1" applyAlignment="1">
      <alignment horizontal="center"/>
    </xf>
    <xf numFmtId="2" fontId="4" fillId="4" borderId="13" xfId="0" applyNumberFormat="1" applyFont="1" applyFill="1" applyBorder="1" applyAlignment="1">
      <alignment horizontal="center"/>
    </xf>
    <xf numFmtId="2" fontId="4" fillId="4" borderId="19" xfId="0" applyNumberFormat="1" applyFont="1" applyFill="1" applyBorder="1" applyAlignment="1">
      <alignment horizontal="center"/>
    </xf>
    <xf numFmtId="2" fontId="4" fillId="4" borderId="26" xfId="0" applyNumberFormat="1" applyFont="1" applyFill="1" applyBorder="1" applyAlignment="1">
      <alignment horizontal="center"/>
    </xf>
    <xf numFmtId="2" fontId="4" fillId="8" borderId="9" xfId="0" applyNumberFormat="1" applyFont="1" applyFill="1" applyBorder="1" applyAlignment="1">
      <alignment horizontal="center"/>
    </xf>
    <xf numFmtId="2" fontId="4" fillId="8" borderId="13" xfId="0" applyNumberFormat="1" applyFont="1" applyFill="1" applyBorder="1" applyAlignment="1">
      <alignment horizontal="center"/>
    </xf>
    <xf numFmtId="2" fontId="4" fillId="8" borderId="19" xfId="0" applyNumberFormat="1" applyFont="1" applyFill="1" applyBorder="1" applyAlignment="1">
      <alignment horizontal="center"/>
    </xf>
    <xf numFmtId="2" fontId="4" fillId="8" borderId="26" xfId="0" applyNumberFormat="1" applyFont="1" applyFill="1" applyBorder="1" applyAlignment="1">
      <alignment horizontal="center"/>
    </xf>
    <xf numFmtId="0" fontId="1" fillId="0" borderId="58" xfId="0" applyFon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1" fillId="0" borderId="57" xfId="0" applyFont="1" applyBorder="1" applyAlignment="1">
      <alignment horizontal="center" vertical="center" wrapText="1"/>
    </xf>
    <xf numFmtId="2" fontId="4" fillId="0" borderId="50" xfId="0" applyNumberFormat="1" applyFont="1" applyFill="1" applyBorder="1" applyAlignment="1">
      <alignment horizontal="center"/>
    </xf>
    <xf numFmtId="2" fontId="4" fillId="0" borderId="40" xfId="0" applyNumberFormat="1" applyFont="1" applyFill="1" applyBorder="1" applyAlignment="1">
      <alignment horizontal="center"/>
    </xf>
    <xf numFmtId="2" fontId="4" fillId="0" borderId="41" xfId="0" applyNumberFormat="1" applyFont="1" applyFill="1" applyBorder="1" applyAlignment="1">
      <alignment horizontal="center"/>
    </xf>
    <xf numFmtId="2" fontId="4" fillId="0" borderId="42" xfId="0" applyNumberFormat="1" applyFont="1" applyFill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1" fontId="11" fillId="0" borderId="38" xfId="0" applyNumberFormat="1" applyFont="1" applyFill="1" applyBorder="1" applyAlignment="1">
      <alignment horizontal="center"/>
    </xf>
    <xf numFmtId="0" fontId="18" fillId="0" borderId="35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1" fillId="0" borderId="37" xfId="0" applyFont="1" applyFill="1" applyBorder="1" applyAlignment="1">
      <alignment horizontal="center"/>
    </xf>
    <xf numFmtId="1" fontId="11" fillId="0" borderId="32" xfId="0" applyNumberFormat="1" applyFont="1" applyFill="1" applyBorder="1" applyAlignment="1">
      <alignment horizontal="center"/>
    </xf>
    <xf numFmtId="0" fontId="24" fillId="0" borderId="11" xfId="0" applyFont="1" applyFill="1" applyBorder="1" applyAlignment="1">
      <alignment horizontal="center"/>
    </xf>
    <xf numFmtId="0" fontId="18" fillId="0" borderId="39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1" fillId="0" borderId="6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2" fontId="11" fillId="3" borderId="32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2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8" borderId="9" xfId="0" applyFont="1" applyFill="1" applyBorder="1" applyAlignment="1">
      <alignment horizontal="center" vertical="center"/>
    </xf>
    <xf numFmtId="0" fontId="4" fillId="8" borderId="13" xfId="0" applyFont="1" applyFill="1" applyBorder="1" applyAlignment="1"/>
    <xf numFmtId="0" fontId="4" fillId="8" borderId="26" xfId="0" applyFont="1" applyFill="1" applyBorder="1" applyAlignment="1"/>
    <xf numFmtId="0" fontId="3" fillId="2" borderId="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4" fillId="4" borderId="13" xfId="0" applyFont="1" applyFill="1" applyBorder="1" applyAlignment="1"/>
    <xf numFmtId="0" fontId="4" fillId="4" borderId="26" xfId="0" applyFont="1" applyFill="1" applyBorder="1" applyAlignment="1"/>
    <xf numFmtId="0" fontId="4" fillId="8" borderId="1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8" borderId="55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8" borderId="56" xfId="0" applyFont="1" applyFill="1" applyBorder="1" applyAlignment="1">
      <alignment horizontal="center" vertical="center"/>
    </xf>
    <xf numFmtId="0" fontId="4" fillId="8" borderId="54" xfId="0" applyFont="1" applyFill="1" applyBorder="1" applyAlignment="1">
      <alignment horizontal="center" vertical="center"/>
    </xf>
    <xf numFmtId="0" fontId="4" fillId="8" borderId="4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3" borderId="56" xfId="0" applyFill="1" applyBorder="1" applyAlignment="1">
      <alignment horizontal="center" vertical="center"/>
    </xf>
    <xf numFmtId="0" fontId="0" fillId="3" borderId="54" xfId="0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56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4" fillId="4" borderId="11" xfId="0" applyFont="1" applyFill="1" applyBorder="1" applyAlignment="1"/>
    <xf numFmtId="0" fontId="1" fillId="0" borderId="46" xfId="0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4" xfId="0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21" fillId="0" borderId="46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/>
    </xf>
    <xf numFmtId="0" fontId="21" fillId="3" borderId="26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13" xfId="0" applyBorder="1" applyAlignment="1"/>
    <xf numFmtId="0" fontId="0" fillId="0" borderId="26" xfId="0" applyBorder="1" applyAlignment="1"/>
    <xf numFmtId="0" fontId="0" fillId="0" borderId="24" xfId="0" applyBorder="1" applyAlignment="1">
      <alignment horizontal="center" vertical="center"/>
    </xf>
    <xf numFmtId="0" fontId="4" fillId="4" borderId="24" xfId="0" applyFont="1" applyFill="1" applyBorder="1" applyAlignment="1"/>
    <xf numFmtId="0" fontId="19" fillId="0" borderId="7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9" fillId="0" borderId="1" xfId="0" applyFont="1" applyBorder="1" applyAlignment="1">
      <alignment horizontal="left" vertical="center"/>
    </xf>
    <xf numFmtId="0" fontId="29" fillId="0" borderId="2" xfId="0" applyFont="1" applyBorder="1" applyAlignment="1">
      <alignment horizontal="left" vertical="center"/>
    </xf>
    <xf numFmtId="0" fontId="29" fillId="0" borderId="2" xfId="0" applyFont="1" applyBorder="1" applyAlignment="1">
      <alignment horizontal="left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9" fillId="0" borderId="0" xfId="0" applyFont="1" applyBorder="1" applyAlignment="1">
      <alignment horizontal="left" vertical="center"/>
    </xf>
    <xf numFmtId="0" fontId="2" fillId="0" borderId="0" xfId="0" applyFont="1" applyBorder="1" applyAlignment="1"/>
    <xf numFmtId="0" fontId="2" fillId="0" borderId="24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3" xfId="0" applyFont="1" applyBorder="1" applyAlignment="1">
      <alignment horizontal="left"/>
    </xf>
    <xf numFmtId="0" fontId="9" fillId="4" borderId="3" xfId="0" applyFont="1" applyFill="1" applyBorder="1" applyAlignment="1">
      <alignment horizontal="center" vertical="center"/>
    </xf>
    <xf numFmtId="0" fontId="4" fillId="4" borderId="12" xfId="0" applyFont="1" applyFill="1" applyBorder="1" applyAlignment="1"/>
    <xf numFmtId="0" fontId="0" fillId="0" borderId="12" xfId="0" applyBorder="1" applyAlignment="1"/>
    <xf numFmtId="0" fontId="9" fillId="8" borderId="3" xfId="0" applyFont="1" applyFill="1" applyBorder="1" applyAlignment="1">
      <alignment horizontal="center" vertical="center"/>
    </xf>
    <xf numFmtId="0" fontId="4" fillId="8" borderId="12" xfId="0" applyFont="1" applyFill="1" applyBorder="1" applyAlignment="1"/>
    <xf numFmtId="0" fontId="0" fillId="0" borderId="25" xfId="0" applyBorder="1" applyAlignment="1"/>
    <xf numFmtId="0" fontId="0" fillId="2" borderId="13" xfId="0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21" fillId="0" borderId="3" xfId="0" applyFont="1" applyFill="1" applyBorder="1" applyAlignment="1">
      <alignment horizontal="center"/>
    </xf>
    <xf numFmtId="0" fontId="23" fillId="0" borderId="1" xfId="1" applyFont="1" applyFill="1" applyBorder="1" applyAlignment="1">
      <alignment horizontal="center" vertical="center"/>
    </xf>
    <xf numFmtId="0" fontId="23" fillId="0" borderId="2" xfId="1" applyFont="1" applyFill="1" applyBorder="1" applyAlignment="1">
      <alignment horizontal="center" vertical="center"/>
    </xf>
    <xf numFmtId="0" fontId="23" fillId="0" borderId="3" xfId="1" applyFont="1" applyFill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3" fillId="0" borderId="2" xfId="1" applyFont="1" applyBorder="1" applyAlignment="1">
      <alignment horizontal="center" vertical="center"/>
    </xf>
    <xf numFmtId="0" fontId="23" fillId="0" borderId="3" xfId="1" applyFont="1" applyBorder="1" applyAlignment="1">
      <alignment horizontal="center" vertical="center"/>
    </xf>
    <xf numFmtId="0" fontId="22" fillId="8" borderId="46" xfId="1" applyFont="1" applyFill="1" applyBorder="1" applyAlignment="1">
      <alignment horizontal="center" vertical="center"/>
    </xf>
    <xf numFmtId="0" fontId="22" fillId="8" borderId="47" xfId="1" applyFont="1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22" fillId="8" borderId="17" xfId="1" applyFont="1" applyFill="1" applyBorder="1" applyAlignment="1">
      <alignment horizontal="center" vertical="center"/>
    </xf>
    <xf numFmtId="0" fontId="22" fillId="8" borderId="16" xfId="1" applyFont="1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22" fillId="8" borderId="38" xfId="1" applyFont="1" applyFill="1" applyBorder="1" applyAlignment="1">
      <alignment horizontal="center" vertical="center"/>
    </xf>
    <xf numFmtId="0" fontId="22" fillId="8" borderId="37" xfId="1" applyFont="1" applyFill="1" applyBorder="1" applyAlignment="1">
      <alignment horizontal="center" vertical="center"/>
    </xf>
    <xf numFmtId="0" fontId="0" fillId="8" borderId="39" xfId="0" applyFill="1" applyBorder="1" applyAlignment="1">
      <alignment horizontal="center" vertical="center"/>
    </xf>
    <xf numFmtId="0" fontId="22" fillId="4" borderId="46" xfId="1" applyFont="1" applyFill="1" applyBorder="1" applyAlignment="1">
      <alignment horizontal="center" vertical="center"/>
    </xf>
    <xf numFmtId="0" fontId="22" fillId="4" borderId="47" xfId="1" applyFont="1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22" fillId="4" borderId="38" xfId="1" applyFont="1" applyFill="1" applyBorder="1" applyAlignment="1">
      <alignment horizontal="center" vertical="center"/>
    </xf>
    <xf numFmtId="0" fontId="22" fillId="4" borderId="37" xfId="1" applyFont="1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22" fillId="2" borderId="46" xfId="1" applyFont="1" applyFill="1" applyBorder="1" applyAlignment="1">
      <alignment horizontal="center" vertical="center"/>
    </xf>
    <xf numFmtId="0" fontId="22" fillId="2" borderId="47" xfId="1" applyFont="1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22" fillId="3" borderId="46" xfId="1" applyFont="1" applyFill="1" applyBorder="1" applyAlignment="1">
      <alignment horizontal="center" vertical="center"/>
    </xf>
    <xf numFmtId="0" fontId="22" fillId="3" borderId="47" xfId="1" applyFont="1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23" fillId="0" borderId="1" xfId="1" applyFont="1" applyBorder="1" applyAlignment="1">
      <alignment horizontal="center"/>
    </xf>
    <xf numFmtId="0" fontId="23" fillId="0" borderId="2" xfId="1" applyFont="1" applyBorder="1" applyAlignment="1">
      <alignment horizontal="center"/>
    </xf>
    <xf numFmtId="0" fontId="23" fillId="0" borderId="3" xfId="1" applyFont="1" applyBorder="1" applyAlignment="1">
      <alignment horizontal="center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colors>
    <mruColors>
      <color rgb="FF0000FF"/>
      <color rgb="FFFF9999"/>
      <color rgb="FF00FFCC"/>
      <color rgb="FFFF99FF"/>
      <color rgb="FFFF66FF"/>
      <color rgb="FFFF99CC"/>
      <color rgb="FF66CCFF"/>
      <color rgb="FF3399FF"/>
      <color rgb="FF00FF00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75"/>
  <sheetViews>
    <sheetView tabSelected="1" workbookViewId="0">
      <selection activeCell="B333" sqref="B333:C362"/>
    </sheetView>
  </sheetViews>
  <sheetFormatPr defaultRowHeight="15"/>
  <cols>
    <col min="1" max="1" width="13.5703125" customWidth="1"/>
    <col min="2" max="2" width="21.85546875" customWidth="1"/>
    <col min="3" max="3" width="8.85546875" customWidth="1"/>
    <col min="5" max="5" width="16.28515625" customWidth="1"/>
    <col min="7" max="7" width="7.28515625" style="287" customWidth="1"/>
    <col min="8" max="8" width="11.140625" style="348" customWidth="1"/>
    <col min="9" max="9" width="13.140625" customWidth="1"/>
    <col min="10" max="10" width="9.140625" style="287"/>
    <col min="11" max="11" width="7" customWidth="1"/>
    <col min="12" max="12" width="22.28515625" customWidth="1"/>
    <col min="13" max="13" width="12.5703125" style="319" customWidth="1"/>
    <col min="14" max="14" width="19" style="319" customWidth="1"/>
    <col min="15" max="15" width="20.7109375" style="319" customWidth="1"/>
    <col min="16" max="16" width="20.140625" style="319" customWidth="1"/>
    <col min="17" max="17" width="18.140625" style="319" customWidth="1"/>
    <col min="18" max="18" width="10.5703125" style="319" customWidth="1"/>
    <col min="19" max="19" width="16" style="319" customWidth="1"/>
    <col min="20" max="20" width="13.28515625" customWidth="1"/>
    <col min="21" max="21" width="13.5703125" customWidth="1"/>
    <col min="22" max="22" width="16.140625" style="319" customWidth="1"/>
    <col min="23" max="23" width="14.42578125" style="319" customWidth="1"/>
    <col min="24" max="24" width="10.140625" style="319" customWidth="1"/>
    <col min="25" max="25" width="15.42578125" style="319" customWidth="1"/>
    <col min="26" max="26" width="9.42578125" style="319" customWidth="1"/>
    <col min="27" max="28" width="10.140625" style="287" customWidth="1"/>
    <col min="29" max="29" width="11.7109375" style="171" customWidth="1"/>
    <col min="30" max="30" width="12.5703125" customWidth="1"/>
    <col min="31" max="31" width="11.28515625" customWidth="1"/>
    <col min="32" max="32" width="10.85546875" customWidth="1"/>
    <col min="33" max="33" width="19" style="287" customWidth="1"/>
    <col min="34" max="34" width="12.28515625" style="287" customWidth="1"/>
    <col min="35" max="35" width="25.85546875" style="319" customWidth="1"/>
    <col min="36" max="36" width="10.42578125" style="319" customWidth="1"/>
    <col min="37" max="37" width="14.28515625" customWidth="1"/>
    <col min="38" max="38" width="13" customWidth="1"/>
    <col min="39" max="39" width="15.140625" customWidth="1"/>
    <col min="40" max="40" width="16.42578125" style="319" customWidth="1"/>
    <col min="41" max="41" width="12" style="319" customWidth="1"/>
    <col min="42" max="42" width="12" customWidth="1"/>
    <col min="43" max="43" width="20.85546875" style="319" customWidth="1"/>
    <col min="44" max="44" width="10.7109375" style="319" customWidth="1"/>
    <col min="45" max="45" width="11.85546875" style="319" customWidth="1"/>
    <col min="46" max="46" width="19.7109375" customWidth="1"/>
    <col min="47" max="47" width="11.7109375" customWidth="1"/>
    <col min="48" max="48" width="15.85546875" customWidth="1"/>
    <col min="49" max="49" width="12" customWidth="1"/>
    <col min="50" max="50" width="10.42578125" customWidth="1"/>
    <col min="51" max="51" width="10" customWidth="1"/>
    <col min="52" max="52" width="10.85546875" customWidth="1"/>
    <col min="53" max="53" width="10.5703125" customWidth="1"/>
    <col min="54" max="54" width="13.42578125" customWidth="1"/>
    <col min="55" max="55" width="10.7109375" customWidth="1"/>
    <col min="56" max="56" width="14.42578125" style="319" customWidth="1"/>
    <col min="57" max="57" width="14.85546875" customWidth="1"/>
    <col min="58" max="58" width="10.28515625" customWidth="1"/>
    <col min="59" max="59" width="12.28515625" customWidth="1"/>
    <col min="60" max="60" width="9.28515625" style="319" customWidth="1"/>
    <col min="61" max="61" width="9.5703125" style="319" customWidth="1"/>
    <col min="63" max="63" width="18.5703125" customWidth="1"/>
  </cols>
  <sheetData>
    <row r="1" spans="1:64" ht="19.5" thickBot="1">
      <c r="A1" s="1"/>
      <c r="D1" s="2"/>
      <c r="F1" s="2"/>
      <c r="J1" s="1018" t="s">
        <v>0</v>
      </c>
      <c r="K1" s="1019"/>
      <c r="L1" s="1019"/>
      <c r="M1" s="1019"/>
      <c r="N1" s="1019"/>
      <c r="O1" s="1019"/>
      <c r="P1" s="1019"/>
      <c r="Q1" s="1019"/>
      <c r="R1" s="1019"/>
      <c r="S1" s="1019"/>
      <c r="T1" s="1019"/>
      <c r="U1" s="1019"/>
      <c r="V1" s="1019"/>
      <c r="W1" s="1019"/>
      <c r="X1" s="1019"/>
      <c r="Y1" s="1019"/>
      <c r="Z1" s="1020"/>
      <c r="AA1" s="1018" t="s">
        <v>106</v>
      </c>
      <c r="AB1" s="1019"/>
      <c r="AC1" s="1019"/>
      <c r="AD1" s="1019"/>
      <c r="AE1" s="1019"/>
      <c r="AF1" s="1019"/>
      <c r="AG1" s="1019"/>
      <c r="AH1" s="1019"/>
      <c r="AI1" s="1019"/>
      <c r="AJ1" s="1019"/>
      <c r="AK1" s="1019"/>
      <c r="AL1" s="1019"/>
      <c r="AM1" s="1019"/>
      <c r="AN1" s="1019"/>
      <c r="AO1" s="1019"/>
      <c r="AP1" s="1019"/>
      <c r="AQ1" s="1019"/>
      <c r="AR1" s="1019"/>
      <c r="AS1" s="1019"/>
      <c r="AT1" s="1019"/>
      <c r="AU1" s="1019"/>
      <c r="AV1" s="1019"/>
      <c r="AW1" s="1019"/>
      <c r="AX1" s="1019"/>
      <c r="AY1" s="1019"/>
      <c r="AZ1" s="1019"/>
      <c r="BA1" s="1019"/>
      <c r="BB1" s="1019"/>
      <c r="BC1" s="1019"/>
      <c r="BD1" s="1019"/>
      <c r="BE1" s="1019"/>
      <c r="BF1" s="1019"/>
      <c r="BG1" s="1019"/>
      <c r="BH1" s="1019"/>
      <c r="BI1" s="1019"/>
      <c r="BJ1" s="1019"/>
      <c r="BK1" s="1020"/>
      <c r="BL1" s="3"/>
    </row>
    <row r="2" spans="1:64" s="319" customFormat="1" ht="49.5" customHeight="1" thickBot="1">
      <c r="A2" s="1008" t="s">
        <v>128</v>
      </c>
      <c r="B2" s="1009"/>
      <c r="C2" s="1003" t="s">
        <v>130</v>
      </c>
      <c r="D2" s="1003" t="s">
        <v>2</v>
      </c>
      <c r="E2" s="300" t="s">
        <v>177</v>
      </c>
      <c r="F2" s="1005" t="s">
        <v>145</v>
      </c>
      <c r="G2" s="1006" t="s">
        <v>131</v>
      </c>
      <c r="H2" s="1007" t="s">
        <v>132</v>
      </c>
      <c r="I2" s="1005" t="s">
        <v>133</v>
      </c>
      <c r="J2" s="347" t="s">
        <v>134</v>
      </c>
      <c r="K2" s="300" t="s">
        <v>135</v>
      </c>
      <c r="L2" s="300" t="s">
        <v>136</v>
      </c>
      <c r="M2" s="300" t="s">
        <v>66</v>
      </c>
      <c r="N2" s="300" t="s">
        <v>137</v>
      </c>
      <c r="O2" s="300" t="s">
        <v>138</v>
      </c>
      <c r="P2" s="6" t="s">
        <v>114</v>
      </c>
      <c r="Q2" s="300" t="s">
        <v>139</v>
      </c>
      <c r="R2" s="6" t="s">
        <v>3</v>
      </c>
      <c r="S2" s="300" t="s">
        <v>140</v>
      </c>
      <c r="T2" s="300" t="s">
        <v>141</v>
      </c>
      <c r="U2" s="6" t="s">
        <v>4</v>
      </c>
      <c r="V2" s="300" t="s">
        <v>142</v>
      </c>
      <c r="W2" s="300" t="s">
        <v>143</v>
      </c>
      <c r="X2" s="6" t="s">
        <v>5</v>
      </c>
      <c r="Y2" s="300" t="s">
        <v>144</v>
      </c>
      <c r="Z2" s="300" t="s">
        <v>6</v>
      </c>
      <c r="AA2" s="1010" t="s">
        <v>146</v>
      </c>
      <c r="AB2" s="347" t="s">
        <v>147</v>
      </c>
      <c r="AC2" s="1013" t="s">
        <v>148</v>
      </c>
      <c r="AD2" s="1011" t="s">
        <v>149</v>
      </c>
      <c r="AE2" s="1011" t="s">
        <v>150</v>
      </c>
      <c r="AF2" s="1011" t="s">
        <v>151</v>
      </c>
      <c r="AG2" s="347" t="s">
        <v>152</v>
      </c>
      <c r="AH2" s="347" t="s">
        <v>153</v>
      </c>
      <c r="AI2" s="1011" t="s">
        <v>154</v>
      </c>
      <c r="AJ2" s="1011" t="s">
        <v>155</v>
      </c>
      <c r="AK2" s="987" t="s">
        <v>7</v>
      </c>
      <c r="AL2" s="987" t="s">
        <v>51</v>
      </c>
      <c r="AM2" s="300" t="s">
        <v>156</v>
      </c>
      <c r="AN2" s="300" t="s">
        <v>157</v>
      </c>
      <c r="AO2" s="347" t="s">
        <v>158</v>
      </c>
      <c r="AP2" s="1004" t="s">
        <v>159</v>
      </c>
      <c r="AQ2" s="300" t="s">
        <v>160</v>
      </c>
      <c r="AR2" s="347" t="s">
        <v>161</v>
      </c>
      <c r="AS2" s="347" t="s">
        <v>162</v>
      </c>
      <c r="AT2" s="1012" t="s">
        <v>163</v>
      </c>
      <c r="AU2" s="1012" t="s">
        <v>8</v>
      </c>
      <c r="AV2" s="1012" t="s">
        <v>116</v>
      </c>
      <c r="AW2" s="300" t="s">
        <v>164</v>
      </c>
      <c r="AX2" s="378" t="s">
        <v>9</v>
      </c>
      <c r="AY2" s="378" t="s">
        <v>10</v>
      </c>
      <c r="AZ2" s="1004" t="s">
        <v>165</v>
      </c>
      <c r="BA2" s="378" t="s">
        <v>11</v>
      </c>
      <c r="BB2" s="378" t="s">
        <v>12</v>
      </c>
      <c r="BC2" s="378" t="s">
        <v>13</v>
      </c>
      <c r="BD2" s="300" t="s">
        <v>166</v>
      </c>
      <c r="BE2" s="1011" t="s">
        <v>167</v>
      </c>
      <c r="BF2" s="377" t="s">
        <v>14</v>
      </c>
      <c r="BG2" s="377" t="s">
        <v>16</v>
      </c>
      <c r="BH2" s="377" t="s">
        <v>67</v>
      </c>
      <c r="BI2" s="377" t="s">
        <v>107</v>
      </c>
      <c r="BJ2" s="377" t="s">
        <v>15</v>
      </c>
      <c r="BK2" s="379" t="s">
        <v>117</v>
      </c>
      <c r="BL2" s="1008" t="s">
        <v>168</v>
      </c>
    </row>
    <row r="3" spans="1:64">
      <c r="A3" s="1024" t="s">
        <v>17</v>
      </c>
      <c r="B3" s="7" t="s">
        <v>18</v>
      </c>
      <c r="C3" s="8" t="s">
        <v>127</v>
      </c>
      <c r="D3" s="49" t="s">
        <v>111</v>
      </c>
      <c r="E3" s="9">
        <v>1</v>
      </c>
      <c r="F3" s="9">
        <v>2000</v>
      </c>
      <c r="G3" s="349"/>
      <c r="H3" s="350"/>
      <c r="I3" s="42"/>
      <c r="J3" s="307">
        <v>0</v>
      </c>
      <c r="K3" s="16">
        <v>7.40015</v>
      </c>
      <c r="L3" s="16">
        <v>0</v>
      </c>
      <c r="M3" s="17">
        <v>0</v>
      </c>
      <c r="N3" s="17">
        <v>73.042550000000006</v>
      </c>
      <c r="O3" s="17">
        <v>0</v>
      </c>
      <c r="P3" s="21">
        <v>5.2300000000000006E-2</v>
      </c>
      <c r="Q3" s="17">
        <v>0</v>
      </c>
      <c r="R3" s="17">
        <v>0</v>
      </c>
      <c r="S3" s="17">
        <v>0</v>
      </c>
      <c r="T3" s="16">
        <v>0</v>
      </c>
      <c r="U3" s="16">
        <v>6.0853000000000002</v>
      </c>
      <c r="V3" s="17">
        <v>0</v>
      </c>
      <c r="W3" s="17">
        <v>0</v>
      </c>
      <c r="X3" s="17">
        <v>0</v>
      </c>
      <c r="Y3" s="17">
        <v>0</v>
      </c>
      <c r="Z3" s="53">
        <v>0</v>
      </c>
      <c r="AA3" s="307">
        <v>0</v>
      </c>
      <c r="AB3" s="307">
        <v>0</v>
      </c>
      <c r="AC3" s="389">
        <v>0</v>
      </c>
      <c r="AD3" s="16">
        <v>2.27895</v>
      </c>
      <c r="AE3" s="16">
        <v>0</v>
      </c>
      <c r="AF3" s="16">
        <v>0</v>
      </c>
      <c r="AG3" s="307">
        <v>0</v>
      </c>
      <c r="AH3" s="307">
        <v>0</v>
      </c>
      <c r="AI3" s="17">
        <v>5.5149999999999998E-2</v>
      </c>
      <c r="AJ3" s="17">
        <v>0</v>
      </c>
      <c r="AK3" s="16">
        <v>0.37345</v>
      </c>
      <c r="AL3" s="16">
        <v>0</v>
      </c>
      <c r="AM3" s="16">
        <v>0.55085000000000006</v>
      </c>
      <c r="AN3" s="17">
        <v>0</v>
      </c>
      <c r="AO3" s="307">
        <v>0</v>
      </c>
      <c r="AP3" s="16">
        <v>0</v>
      </c>
      <c r="AQ3" s="17">
        <v>0.24914999999999998</v>
      </c>
      <c r="AR3" s="307">
        <v>0</v>
      </c>
      <c r="AS3" s="307">
        <v>0</v>
      </c>
      <c r="AT3" s="16">
        <v>0</v>
      </c>
      <c r="AU3" s="16">
        <v>0</v>
      </c>
      <c r="AV3" s="16">
        <v>0</v>
      </c>
      <c r="AW3" s="16">
        <v>0</v>
      </c>
      <c r="AX3" s="17">
        <v>0</v>
      </c>
      <c r="AY3" s="17">
        <v>0</v>
      </c>
      <c r="AZ3" s="16">
        <v>0</v>
      </c>
      <c r="BA3" s="16">
        <v>9.7980500000000017</v>
      </c>
      <c r="BB3" s="16">
        <v>0</v>
      </c>
      <c r="BC3" s="16">
        <v>0</v>
      </c>
      <c r="BD3" s="17">
        <v>0</v>
      </c>
      <c r="BE3" s="16">
        <v>0</v>
      </c>
      <c r="BF3" s="16">
        <v>0</v>
      </c>
      <c r="BG3" s="17">
        <v>0.11409999999999999</v>
      </c>
      <c r="BH3" s="17">
        <v>0</v>
      </c>
      <c r="BI3" s="17">
        <v>0</v>
      </c>
      <c r="BJ3" s="17">
        <v>0</v>
      </c>
      <c r="BK3" s="17">
        <v>0</v>
      </c>
      <c r="BL3" s="18">
        <f t="shared" ref="BL3:BL66" si="0">SUM(J3:BK3)</f>
        <v>100</v>
      </c>
    </row>
    <row r="4" spans="1:64">
      <c r="A4" s="1025"/>
      <c r="B4" s="19" t="s">
        <v>18</v>
      </c>
      <c r="C4" s="8" t="s">
        <v>127</v>
      </c>
      <c r="D4" s="49" t="s">
        <v>111</v>
      </c>
      <c r="E4" s="20">
        <v>2</v>
      </c>
      <c r="F4" s="20">
        <v>2000</v>
      </c>
      <c r="G4" s="351"/>
      <c r="H4" s="352"/>
      <c r="I4" s="11"/>
      <c r="J4" s="307">
        <v>0</v>
      </c>
      <c r="K4" s="16">
        <v>12.64</v>
      </c>
      <c r="L4" s="16">
        <v>0</v>
      </c>
      <c r="M4" s="17">
        <v>0</v>
      </c>
      <c r="N4" s="17">
        <v>74.049350000000004</v>
      </c>
      <c r="O4" s="17">
        <v>0</v>
      </c>
      <c r="P4" s="21">
        <v>0</v>
      </c>
      <c r="Q4" s="17">
        <v>0</v>
      </c>
      <c r="R4" s="17">
        <v>0</v>
      </c>
      <c r="S4" s="17">
        <v>0</v>
      </c>
      <c r="T4" s="16">
        <v>0</v>
      </c>
      <c r="U4" s="16">
        <v>1.5145500000000001</v>
      </c>
      <c r="V4" s="17">
        <v>0</v>
      </c>
      <c r="W4" s="17">
        <v>0</v>
      </c>
      <c r="X4" s="17">
        <v>0</v>
      </c>
      <c r="Y4" s="17">
        <v>0</v>
      </c>
      <c r="Z4" s="53">
        <v>0</v>
      </c>
      <c r="AA4" s="307">
        <v>0</v>
      </c>
      <c r="AB4" s="307">
        <v>0</v>
      </c>
      <c r="AC4" s="389">
        <v>0</v>
      </c>
      <c r="AD4" s="16">
        <v>1.3854</v>
      </c>
      <c r="AE4" s="16">
        <v>3.8550000000000001E-2</v>
      </c>
      <c r="AF4" s="16">
        <v>8.3299999999999999E-2</v>
      </c>
      <c r="AG4" s="307">
        <v>0</v>
      </c>
      <c r="AH4" s="307">
        <v>0</v>
      </c>
      <c r="AI4" s="17">
        <v>0</v>
      </c>
      <c r="AJ4" s="17">
        <v>0</v>
      </c>
      <c r="AK4" s="16">
        <v>0.35360000000000003</v>
      </c>
      <c r="AL4" s="16">
        <v>0</v>
      </c>
      <c r="AM4" s="16">
        <v>0</v>
      </c>
      <c r="AN4" s="17">
        <v>0</v>
      </c>
      <c r="AO4" s="307">
        <v>0</v>
      </c>
      <c r="AP4" s="16">
        <v>0</v>
      </c>
      <c r="AQ4" s="17">
        <v>7.7049999999999993E-2</v>
      </c>
      <c r="AR4" s="307">
        <v>0</v>
      </c>
      <c r="AS4" s="307">
        <v>0</v>
      </c>
      <c r="AT4" s="16">
        <v>0</v>
      </c>
      <c r="AU4" s="16">
        <v>0</v>
      </c>
      <c r="AV4" s="16">
        <v>0</v>
      </c>
      <c r="AW4" s="16">
        <v>0</v>
      </c>
      <c r="AX4" s="17">
        <v>0</v>
      </c>
      <c r="AY4" s="17">
        <v>0</v>
      </c>
      <c r="AZ4" s="16">
        <v>0</v>
      </c>
      <c r="BA4" s="16">
        <v>6.7039000000000009</v>
      </c>
      <c r="BB4" s="16">
        <v>3.1542999999999997</v>
      </c>
      <c r="BC4" s="16">
        <v>0</v>
      </c>
      <c r="BD4" s="17">
        <v>0</v>
      </c>
      <c r="BE4" s="16">
        <v>0</v>
      </c>
      <c r="BF4" s="16">
        <v>0</v>
      </c>
      <c r="BG4" s="17">
        <v>0</v>
      </c>
      <c r="BH4" s="17">
        <v>0</v>
      </c>
      <c r="BI4" s="17">
        <v>0</v>
      </c>
      <c r="BJ4" s="17">
        <v>0</v>
      </c>
      <c r="BK4" s="17">
        <v>0</v>
      </c>
      <c r="BL4" s="18">
        <f t="shared" si="0"/>
        <v>100.00000000000001</v>
      </c>
    </row>
    <row r="5" spans="1:64">
      <c r="A5" s="1025"/>
      <c r="B5" s="19" t="s">
        <v>18</v>
      </c>
      <c r="C5" s="8" t="s">
        <v>127</v>
      </c>
      <c r="D5" s="49" t="s">
        <v>111</v>
      </c>
      <c r="E5" s="20">
        <v>3</v>
      </c>
      <c r="F5" s="20">
        <v>2000</v>
      </c>
      <c r="G5" s="351"/>
      <c r="H5" s="352"/>
      <c r="I5" s="11"/>
      <c r="J5" s="307">
        <v>0</v>
      </c>
      <c r="K5" s="16">
        <v>10.476550000000001</v>
      </c>
      <c r="L5" s="16">
        <v>0</v>
      </c>
      <c r="M5" s="17">
        <v>0</v>
      </c>
      <c r="N5" s="17">
        <v>75.152150000000006</v>
      </c>
      <c r="O5" s="17">
        <v>0</v>
      </c>
      <c r="P5" s="21">
        <v>0</v>
      </c>
      <c r="Q5" s="17">
        <v>0</v>
      </c>
      <c r="R5" s="17">
        <v>0</v>
      </c>
      <c r="S5" s="17">
        <v>0</v>
      </c>
      <c r="T5" s="16">
        <v>0</v>
      </c>
      <c r="U5" s="16">
        <v>0</v>
      </c>
      <c r="V5" s="17">
        <v>0</v>
      </c>
      <c r="W5" s="17">
        <v>0</v>
      </c>
      <c r="X5" s="17">
        <v>0</v>
      </c>
      <c r="Y5" s="17">
        <v>0</v>
      </c>
      <c r="Z5" s="53">
        <v>0</v>
      </c>
      <c r="AA5" s="307">
        <v>0</v>
      </c>
      <c r="AB5" s="307">
        <v>0</v>
      </c>
      <c r="AC5" s="389">
        <v>0</v>
      </c>
      <c r="AD5" s="16">
        <v>1.1455500000000003</v>
      </c>
      <c r="AE5" s="16">
        <v>7.7950000000000005E-2</v>
      </c>
      <c r="AF5" s="16">
        <v>0</v>
      </c>
      <c r="AG5" s="307">
        <v>0</v>
      </c>
      <c r="AH5" s="307">
        <v>0</v>
      </c>
      <c r="AI5" s="17">
        <v>0.38250000000000001</v>
      </c>
      <c r="AJ5" s="17">
        <v>0</v>
      </c>
      <c r="AK5" s="16">
        <v>0</v>
      </c>
      <c r="AL5" s="16">
        <v>0</v>
      </c>
      <c r="AM5" s="16">
        <v>0.76024999999999998</v>
      </c>
      <c r="AN5" s="17">
        <v>0</v>
      </c>
      <c r="AO5" s="307">
        <v>0</v>
      </c>
      <c r="AP5" s="16">
        <v>0</v>
      </c>
      <c r="AQ5" s="17">
        <v>0.67095000000000005</v>
      </c>
      <c r="AR5" s="307">
        <v>0</v>
      </c>
      <c r="AS5" s="307">
        <v>0</v>
      </c>
      <c r="AT5" s="16">
        <v>0</v>
      </c>
      <c r="AU5" s="16">
        <v>0.11255</v>
      </c>
      <c r="AV5" s="16">
        <v>0</v>
      </c>
      <c r="AW5" s="16">
        <v>0</v>
      </c>
      <c r="AX5" s="17">
        <v>0</v>
      </c>
      <c r="AY5" s="17">
        <v>0</v>
      </c>
      <c r="AZ5" s="16">
        <v>0</v>
      </c>
      <c r="BA5" s="16">
        <v>11.221550000000001</v>
      </c>
      <c r="BB5" s="16">
        <v>0</v>
      </c>
      <c r="BC5" s="16">
        <v>0</v>
      </c>
      <c r="BD5" s="17">
        <v>0</v>
      </c>
      <c r="BE5" s="16">
        <v>0</v>
      </c>
      <c r="BF5" s="16">
        <v>0</v>
      </c>
      <c r="BG5" s="17">
        <v>0</v>
      </c>
      <c r="BH5" s="17">
        <v>0</v>
      </c>
      <c r="BI5" s="17">
        <v>0</v>
      </c>
      <c r="BJ5" s="17">
        <v>0</v>
      </c>
      <c r="BK5" s="17">
        <v>0</v>
      </c>
      <c r="BL5" s="18">
        <f t="shared" si="0"/>
        <v>100</v>
      </c>
    </row>
    <row r="6" spans="1:64">
      <c r="A6" s="1025"/>
      <c r="B6" s="19" t="s">
        <v>18</v>
      </c>
      <c r="C6" s="8" t="s">
        <v>127</v>
      </c>
      <c r="D6" s="49" t="s">
        <v>111</v>
      </c>
      <c r="E6" s="20">
        <v>4</v>
      </c>
      <c r="F6" s="20">
        <v>2000</v>
      </c>
      <c r="G6" s="351"/>
      <c r="H6" s="352"/>
      <c r="I6" s="11"/>
      <c r="J6" s="307">
        <v>0</v>
      </c>
      <c r="K6" s="16">
        <v>14.367699999999999</v>
      </c>
      <c r="L6" s="16">
        <v>0</v>
      </c>
      <c r="M6" s="17">
        <v>0</v>
      </c>
      <c r="N6" s="17">
        <v>52.493749999999999</v>
      </c>
      <c r="O6" s="17">
        <v>0</v>
      </c>
      <c r="P6" s="21">
        <v>2.6261000000000001</v>
      </c>
      <c r="Q6" s="17">
        <v>0</v>
      </c>
      <c r="R6" s="17">
        <v>0</v>
      </c>
      <c r="S6" s="17">
        <v>0</v>
      </c>
      <c r="T6" s="16">
        <v>0</v>
      </c>
      <c r="U6" s="16">
        <v>0.14699999999999999</v>
      </c>
      <c r="V6" s="17">
        <v>0</v>
      </c>
      <c r="W6" s="17">
        <v>0</v>
      </c>
      <c r="X6" s="17">
        <v>0</v>
      </c>
      <c r="Y6" s="17">
        <v>0</v>
      </c>
      <c r="Z6" s="53">
        <v>0</v>
      </c>
      <c r="AA6" s="307">
        <v>0</v>
      </c>
      <c r="AB6" s="307">
        <v>0</v>
      </c>
      <c r="AC6" s="389">
        <v>0</v>
      </c>
      <c r="AD6" s="16">
        <v>0</v>
      </c>
      <c r="AE6" s="16">
        <v>0</v>
      </c>
      <c r="AF6" s="16">
        <v>0</v>
      </c>
      <c r="AG6" s="307">
        <v>0</v>
      </c>
      <c r="AH6" s="307">
        <v>0</v>
      </c>
      <c r="AI6" s="17">
        <v>0.35160000000000002</v>
      </c>
      <c r="AJ6" s="17">
        <v>0</v>
      </c>
      <c r="AK6" s="16">
        <v>1.04715</v>
      </c>
      <c r="AL6" s="16">
        <v>0</v>
      </c>
      <c r="AM6" s="16">
        <v>14.022950000000002</v>
      </c>
      <c r="AN6" s="17">
        <v>0</v>
      </c>
      <c r="AO6" s="307">
        <v>0</v>
      </c>
      <c r="AP6" s="16">
        <v>0</v>
      </c>
      <c r="AQ6" s="17">
        <v>1.0643000000000002</v>
      </c>
      <c r="AR6" s="307">
        <v>0</v>
      </c>
      <c r="AS6" s="307">
        <v>0</v>
      </c>
      <c r="AT6" s="16">
        <v>0</v>
      </c>
      <c r="AU6" s="16">
        <v>0.28949999999999998</v>
      </c>
      <c r="AV6" s="16">
        <v>0</v>
      </c>
      <c r="AW6" s="16">
        <v>0</v>
      </c>
      <c r="AX6" s="17">
        <v>0</v>
      </c>
      <c r="AY6" s="17">
        <v>0</v>
      </c>
      <c r="AZ6" s="16">
        <v>0</v>
      </c>
      <c r="BA6" s="16">
        <v>13.589949999999998</v>
      </c>
      <c r="BB6" s="16">
        <v>0</v>
      </c>
      <c r="BC6" s="16">
        <v>0</v>
      </c>
      <c r="BD6" s="17">
        <v>0</v>
      </c>
      <c r="BE6" s="16">
        <v>0</v>
      </c>
      <c r="BF6" s="16">
        <v>0</v>
      </c>
      <c r="BG6" s="17">
        <v>0</v>
      </c>
      <c r="BH6" s="17">
        <v>0</v>
      </c>
      <c r="BI6" s="17">
        <v>0</v>
      </c>
      <c r="BJ6" s="17">
        <v>0</v>
      </c>
      <c r="BK6" s="17">
        <v>0</v>
      </c>
      <c r="BL6" s="18">
        <f t="shared" si="0"/>
        <v>100.00000000000001</v>
      </c>
    </row>
    <row r="7" spans="1:64">
      <c r="A7" s="1025"/>
      <c r="B7" s="19" t="s">
        <v>18</v>
      </c>
      <c r="C7" s="8" t="s">
        <v>127</v>
      </c>
      <c r="D7" s="49" t="s">
        <v>111</v>
      </c>
      <c r="E7" s="20">
        <v>5</v>
      </c>
      <c r="F7" s="20">
        <v>2000</v>
      </c>
      <c r="G7" s="351"/>
      <c r="H7" s="352"/>
      <c r="I7" s="11"/>
      <c r="J7" s="307">
        <v>0</v>
      </c>
      <c r="K7" s="16">
        <v>8.5648999999999997</v>
      </c>
      <c r="L7" s="16">
        <v>0</v>
      </c>
      <c r="M7" s="17">
        <v>0</v>
      </c>
      <c r="N7" s="17">
        <v>81.406750000000002</v>
      </c>
      <c r="O7" s="17">
        <v>0</v>
      </c>
      <c r="P7" s="21">
        <v>0</v>
      </c>
      <c r="Q7" s="17">
        <v>0</v>
      </c>
      <c r="R7" s="17">
        <v>0</v>
      </c>
      <c r="S7" s="17">
        <v>0</v>
      </c>
      <c r="T7" s="16">
        <v>0</v>
      </c>
      <c r="U7" s="16">
        <v>1.3781499999999998</v>
      </c>
      <c r="V7" s="17">
        <v>0</v>
      </c>
      <c r="W7" s="17">
        <v>0</v>
      </c>
      <c r="X7" s="17">
        <v>0</v>
      </c>
      <c r="Y7" s="17">
        <v>0</v>
      </c>
      <c r="Z7" s="53">
        <v>0</v>
      </c>
      <c r="AA7" s="307">
        <v>0</v>
      </c>
      <c r="AB7" s="307">
        <v>0</v>
      </c>
      <c r="AC7" s="389">
        <v>0</v>
      </c>
      <c r="AD7" s="16">
        <v>0.60039999999999993</v>
      </c>
      <c r="AE7" s="16">
        <v>0</v>
      </c>
      <c r="AF7" s="16">
        <v>0</v>
      </c>
      <c r="AG7" s="307">
        <v>0</v>
      </c>
      <c r="AH7" s="307">
        <v>0</v>
      </c>
      <c r="AI7" s="17">
        <v>0</v>
      </c>
      <c r="AJ7" s="17">
        <v>0</v>
      </c>
      <c r="AK7" s="16">
        <v>0.37290000000000001</v>
      </c>
      <c r="AL7" s="16">
        <v>0</v>
      </c>
      <c r="AM7" s="16">
        <v>0</v>
      </c>
      <c r="AN7" s="17">
        <v>0</v>
      </c>
      <c r="AO7" s="307">
        <v>0</v>
      </c>
      <c r="AP7" s="16">
        <v>0</v>
      </c>
      <c r="AQ7" s="17">
        <v>0.1452</v>
      </c>
      <c r="AR7" s="307">
        <v>0</v>
      </c>
      <c r="AS7" s="307">
        <v>0</v>
      </c>
      <c r="AT7" s="16">
        <v>0</v>
      </c>
      <c r="AU7" s="16">
        <v>0</v>
      </c>
      <c r="AV7" s="16">
        <v>0</v>
      </c>
      <c r="AW7" s="16">
        <v>0</v>
      </c>
      <c r="AX7" s="17">
        <v>0</v>
      </c>
      <c r="AY7" s="17">
        <v>0</v>
      </c>
      <c r="AZ7" s="16">
        <v>0</v>
      </c>
      <c r="BA7" s="16">
        <v>3.7919999999999998</v>
      </c>
      <c r="BB7" s="16">
        <v>3.5510000000000002</v>
      </c>
      <c r="BC7" s="16">
        <v>0</v>
      </c>
      <c r="BD7" s="17">
        <v>0</v>
      </c>
      <c r="BE7" s="16">
        <v>0</v>
      </c>
      <c r="BF7" s="16">
        <v>0</v>
      </c>
      <c r="BG7" s="17">
        <v>0.18869999999999998</v>
      </c>
      <c r="BH7" s="17">
        <v>0</v>
      </c>
      <c r="BI7" s="17">
        <v>0</v>
      </c>
      <c r="BJ7" s="17">
        <v>0</v>
      </c>
      <c r="BK7" s="17">
        <v>0</v>
      </c>
      <c r="BL7" s="18">
        <f t="shared" si="0"/>
        <v>100</v>
      </c>
    </row>
    <row r="8" spans="1:64">
      <c r="A8" s="1025"/>
      <c r="B8" s="19" t="s">
        <v>18</v>
      </c>
      <c r="C8" s="8" t="s">
        <v>127</v>
      </c>
      <c r="D8" s="49" t="s">
        <v>111</v>
      </c>
      <c r="E8" s="20">
        <v>6</v>
      </c>
      <c r="F8" s="20">
        <v>2000</v>
      </c>
      <c r="G8" s="351"/>
      <c r="H8" s="352"/>
      <c r="I8" s="11"/>
      <c r="J8" s="307">
        <v>0</v>
      </c>
      <c r="K8" s="16">
        <v>15.928049999999999</v>
      </c>
      <c r="L8" s="16">
        <v>0</v>
      </c>
      <c r="M8" s="17">
        <v>0</v>
      </c>
      <c r="N8" s="17">
        <v>58.684999999999995</v>
      </c>
      <c r="O8" s="17">
        <v>0</v>
      </c>
      <c r="P8" s="21">
        <v>0</v>
      </c>
      <c r="Q8" s="17">
        <v>0</v>
      </c>
      <c r="R8" s="17">
        <v>0.12175</v>
      </c>
      <c r="S8" s="17">
        <v>0</v>
      </c>
      <c r="T8" s="16">
        <v>0</v>
      </c>
      <c r="U8" s="16">
        <v>5.7960000000000003</v>
      </c>
      <c r="V8" s="17">
        <v>0</v>
      </c>
      <c r="W8" s="17">
        <v>0</v>
      </c>
      <c r="X8" s="17">
        <v>0</v>
      </c>
      <c r="Y8" s="17">
        <v>0</v>
      </c>
      <c r="Z8" s="53">
        <v>0</v>
      </c>
      <c r="AA8" s="307">
        <v>0</v>
      </c>
      <c r="AB8" s="307">
        <v>0</v>
      </c>
      <c r="AC8" s="389">
        <v>0</v>
      </c>
      <c r="AD8" s="16">
        <v>0</v>
      </c>
      <c r="AE8" s="16">
        <v>0.21390000000000003</v>
      </c>
      <c r="AF8" s="16">
        <v>0.19800000000000001</v>
      </c>
      <c r="AG8" s="307">
        <v>0</v>
      </c>
      <c r="AH8" s="307">
        <v>0</v>
      </c>
      <c r="AI8" s="17">
        <v>0</v>
      </c>
      <c r="AJ8" s="17">
        <v>0</v>
      </c>
      <c r="AK8" s="16">
        <v>0</v>
      </c>
      <c r="AL8" s="16">
        <v>0</v>
      </c>
      <c r="AM8" s="16">
        <v>0.91325000000000001</v>
      </c>
      <c r="AN8" s="17">
        <v>0</v>
      </c>
      <c r="AO8" s="307">
        <v>0</v>
      </c>
      <c r="AP8" s="16">
        <v>0</v>
      </c>
      <c r="AQ8" s="17">
        <v>0</v>
      </c>
      <c r="AR8" s="307">
        <v>0</v>
      </c>
      <c r="AS8" s="307">
        <v>0</v>
      </c>
      <c r="AT8" s="16">
        <v>0</v>
      </c>
      <c r="AU8" s="16">
        <v>0</v>
      </c>
      <c r="AV8" s="16">
        <v>0</v>
      </c>
      <c r="AW8" s="16">
        <v>0</v>
      </c>
      <c r="AX8" s="17">
        <v>0</v>
      </c>
      <c r="AY8" s="17">
        <v>0</v>
      </c>
      <c r="AZ8" s="16">
        <v>0</v>
      </c>
      <c r="BA8" s="16">
        <v>18.033349999999999</v>
      </c>
      <c r="BB8" s="16">
        <v>0</v>
      </c>
      <c r="BC8" s="16">
        <v>0</v>
      </c>
      <c r="BD8" s="17">
        <v>0</v>
      </c>
      <c r="BE8" s="16">
        <v>0</v>
      </c>
      <c r="BF8" s="16">
        <v>0</v>
      </c>
      <c r="BG8" s="17">
        <v>0.11070000000000001</v>
      </c>
      <c r="BH8" s="17">
        <v>0</v>
      </c>
      <c r="BI8" s="17">
        <v>0</v>
      </c>
      <c r="BJ8" s="17">
        <v>0</v>
      </c>
      <c r="BK8" s="17">
        <v>0</v>
      </c>
      <c r="BL8" s="18">
        <f t="shared" si="0"/>
        <v>99.999999999999986</v>
      </c>
    </row>
    <row r="9" spans="1:64">
      <c r="A9" s="1025"/>
      <c r="B9" s="19" t="s">
        <v>18</v>
      </c>
      <c r="C9" s="8" t="s">
        <v>127</v>
      </c>
      <c r="D9" s="49" t="s">
        <v>111</v>
      </c>
      <c r="E9" s="20">
        <v>7</v>
      </c>
      <c r="F9" s="20">
        <v>2000</v>
      </c>
      <c r="G9" s="351"/>
      <c r="H9" s="352"/>
      <c r="I9" s="11"/>
      <c r="J9" s="307">
        <v>0</v>
      </c>
      <c r="K9" s="16">
        <v>13.0291</v>
      </c>
      <c r="L9" s="16">
        <v>0</v>
      </c>
      <c r="M9" s="17">
        <v>0</v>
      </c>
      <c r="N9" s="17">
        <v>74.379050000000007</v>
      </c>
      <c r="O9" s="17">
        <v>0</v>
      </c>
      <c r="P9" s="21">
        <v>0</v>
      </c>
      <c r="Q9" s="17">
        <v>0</v>
      </c>
      <c r="R9" s="17">
        <v>0</v>
      </c>
      <c r="S9" s="17">
        <v>0</v>
      </c>
      <c r="T9" s="16">
        <v>0</v>
      </c>
      <c r="U9" s="16">
        <v>0</v>
      </c>
      <c r="V9" s="17">
        <v>0</v>
      </c>
      <c r="W9" s="17">
        <v>0</v>
      </c>
      <c r="X9" s="17">
        <v>0</v>
      </c>
      <c r="Y9" s="17">
        <v>0</v>
      </c>
      <c r="Z9" s="53">
        <v>0</v>
      </c>
      <c r="AA9" s="307">
        <v>0</v>
      </c>
      <c r="AB9" s="307">
        <v>0</v>
      </c>
      <c r="AC9" s="389">
        <v>0</v>
      </c>
      <c r="AD9" s="16">
        <v>3.04745</v>
      </c>
      <c r="AE9" s="16">
        <v>0.91579999999999995</v>
      </c>
      <c r="AF9" s="16">
        <v>0</v>
      </c>
      <c r="AG9" s="307">
        <v>0</v>
      </c>
      <c r="AH9" s="307">
        <v>0</v>
      </c>
      <c r="AI9" s="17">
        <v>0</v>
      </c>
      <c r="AJ9" s="17">
        <v>0</v>
      </c>
      <c r="AK9" s="16">
        <v>0.25924999999999998</v>
      </c>
      <c r="AL9" s="16">
        <v>0</v>
      </c>
      <c r="AM9" s="16">
        <v>1.03975</v>
      </c>
      <c r="AN9" s="17">
        <v>0</v>
      </c>
      <c r="AO9" s="307">
        <v>0</v>
      </c>
      <c r="AP9" s="16">
        <v>0</v>
      </c>
      <c r="AQ9" s="17">
        <v>0.32580000000000003</v>
      </c>
      <c r="AR9" s="307">
        <v>0</v>
      </c>
      <c r="AS9" s="307">
        <v>0</v>
      </c>
      <c r="AT9" s="16">
        <v>0</v>
      </c>
      <c r="AU9" s="16">
        <v>0</v>
      </c>
      <c r="AV9" s="16">
        <v>0</v>
      </c>
      <c r="AW9" s="16">
        <v>0</v>
      </c>
      <c r="AX9" s="17">
        <v>0</v>
      </c>
      <c r="AY9" s="17">
        <v>0</v>
      </c>
      <c r="AZ9" s="16">
        <v>0</v>
      </c>
      <c r="BA9" s="16">
        <v>5.1923000000000004</v>
      </c>
      <c r="BB9" s="16">
        <v>1.8114999999999997</v>
      </c>
      <c r="BC9" s="16">
        <v>0</v>
      </c>
      <c r="BD9" s="17">
        <v>0</v>
      </c>
      <c r="BE9" s="16">
        <v>0</v>
      </c>
      <c r="BF9" s="16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8">
        <f t="shared" si="0"/>
        <v>100</v>
      </c>
    </row>
    <row r="10" spans="1:64">
      <c r="A10" s="1025"/>
      <c r="B10" s="19" t="s">
        <v>18</v>
      </c>
      <c r="C10" s="8" t="s">
        <v>127</v>
      </c>
      <c r="D10" s="49" t="s">
        <v>111</v>
      </c>
      <c r="E10" s="20">
        <v>8</v>
      </c>
      <c r="F10" s="20">
        <v>2000</v>
      </c>
      <c r="G10" s="351"/>
      <c r="H10" s="352"/>
      <c r="I10" s="11"/>
      <c r="J10" s="307">
        <v>0</v>
      </c>
      <c r="K10" s="16">
        <v>10.198</v>
      </c>
      <c r="L10" s="16">
        <v>0</v>
      </c>
      <c r="M10" s="17">
        <v>0</v>
      </c>
      <c r="N10" s="17">
        <v>83.152550000000005</v>
      </c>
      <c r="O10" s="17">
        <v>0</v>
      </c>
      <c r="P10" s="21">
        <v>0</v>
      </c>
      <c r="Q10" s="17">
        <v>0</v>
      </c>
      <c r="R10" s="17">
        <v>0</v>
      </c>
      <c r="S10" s="17">
        <v>0</v>
      </c>
      <c r="T10" s="16">
        <v>0</v>
      </c>
      <c r="U10" s="16">
        <v>0</v>
      </c>
      <c r="V10" s="17">
        <v>0</v>
      </c>
      <c r="W10" s="17">
        <v>0</v>
      </c>
      <c r="X10" s="17">
        <v>0</v>
      </c>
      <c r="Y10" s="17">
        <v>0</v>
      </c>
      <c r="Z10" s="53">
        <v>0</v>
      </c>
      <c r="AA10" s="307">
        <v>0</v>
      </c>
      <c r="AB10" s="307">
        <v>0</v>
      </c>
      <c r="AC10" s="389">
        <v>0</v>
      </c>
      <c r="AD10" s="16">
        <v>0</v>
      </c>
      <c r="AE10" s="16">
        <v>0</v>
      </c>
      <c r="AF10" s="16">
        <v>0.50395000000000001</v>
      </c>
      <c r="AG10" s="307">
        <v>0</v>
      </c>
      <c r="AH10" s="307">
        <v>0</v>
      </c>
      <c r="AI10" s="17">
        <v>5.9299999999999999E-2</v>
      </c>
      <c r="AJ10" s="17">
        <v>0</v>
      </c>
      <c r="AK10" s="16">
        <v>1.6873999999999998</v>
      </c>
      <c r="AL10" s="16">
        <v>0</v>
      </c>
      <c r="AM10" s="16">
        <v>0.88439999999999996</v>
      </c>
      <c r="AN10" s="17">
        <v>0</v>
      </c>
      <c r="AO10" s="307">
        <v>0</v>
      </c>
      <c r="AP10" s="16">
        <v>0</v>
      </c>
      <c r="AQ10" s="17">
        <v>0.42699999999999994</v>
      </c>
      <c r="AR10" s="307">
        <v>0</v>
      </c>
      <c r="AS10" s="307">
        <v>0</v>
      </c>
      <c r="AT10" s="16">
        <v>0</v>
      </c>
      <c r="AU10" s="16">
        <v>1.6800000000000002E-2</v>
      </c>
      <c r="AV10" s="16">
        <v>0</v>
      </c>
      <c r="AW10" s="16">
        <v>0</v>
      </c>
      <c r="AX10" s="17">
        <v>0</v>
      </c>
      <c r="AY10" s="17">
        <v>0</v>
      </c>
      <c r="AZ10" s="16">
        <v>0</v>
      </c>
      <c r="BA10" s="16">
        <v>2.746</v>
      </c>
      <c r="BB10" s="16">
        <v>0</v>
      </c>
      <c r="BC10" s="16">
        <v>0</v>
      </c>
      <c r="BD10" s="17">
        <v>0</v>
      </c>
      <c r="BE10" s="16">
        <v>0</v>
      </c>
      <c r="BF10" s="16">
        <v>0</v>
      </c>
      <c r="BG10" s="17">
        <v>0.3246</v>
      </c>
      <c r="BH10" s="17">
        <v>0</v>
      </c>
      <c r="BI10" s="17">
        <v>0</v>
      </c>
      <c r="BJ10" s="17">
        <v>0</v>
      </c>
      <c r="BK10" s="17">
        <v>0</v>
      </c>
      <c r="BL10" s="18">
        <f t="shared" si="0"/>
        <v>100</v>
      </c>
    </row>
    <row r="11" spans="1:64">
      <c r="A11" s="1025"/>
      <c r="B11" s="19" t="s">
        <v>18</v>
      </c>
      <c r="C11" s="8" t="s">
        <v>127</v>
      </c>
      <c r="D11" s="49" t="s">
        <v>111</v>
      </c>
      <c r="E11" s="20">
        <v>9</v>
      </c>
      <c r="F11" s="20">
        <v>2000</v>
      </c>
      <c r="G11" s="351"/>
      <c r="H11" s="352"/>
      <c r="I11" s="11"/>
      <c r="J11" s="307">
        <v>0</v>
      </c>
      <c r="K11" s="16">
        <v>8.8750500000000017</v>
      </c>
      <c r="L11" s="16">
        <v>0</v>
      </c>
      <c r="M11" s="17">
        <v>0</v>
      </c>
      <c r="N11" s="17">
        <v>76.465299999999999</v>
      </c>
      <c r="O11" s="17">
        <v>0</v>
      </c>
      <c r="P11" s="21">
        <v>0</v>
      </c>
      <c r="Q11" s="17">
        <v>0</v>
      </c>
      <c r="R11" s="17">
        <v>0</v>
      </c>
      <c r="S11" s="17">
        <v>0</v>
      </c>
      <c r="T11" s="16">
        <v>0</v>
      </c>
      <c r="U11" s="16">
        <v>0</v>
      </c>
      <c r="V11" s="17">
        <v>0</v>
      </c>
      <c r="W11" s="17">
        <v>0</v>
      </c>
      <c r="X11" s="17">
        <v>0</v>
      </c>
      <c r="Y11" s="17">
        <v>0</v>
      </c>
      <c r="Z11" s="53">
        <v>0</v>
      </c>
      <c r="AA11" s="307">
        <v>0</v>
      </c>
      <c r="AB11" s="307">
        <v>0</v>
      </c>
      <c r="AC11" s="389">
        <v>0</v>
      </c>
      <c r="AD11" s="16">
        <v>1.4376500000000001</v>
      </c>
      <c r="AE11" s="16">
        <v>0</v>
      </c>
      <c r="AF11" s="16">
        <v>0.23799999999999999</v>
      </c>
      <c r="AG11" s="307">
        <v>0</v>
      </c>
      <c r="AH11" s="307">
        <v>0</v>
      </c>
      <c r="AI11" s="17">
        <v>0</v>
      </c>
      <c r="AJ11" s="17">
        <v>0</v>
      </c>
      <c r="AK11" s="16">
        <v>0</v>
      </c>
      <c r="AL11" s="16">
        <v>0</v>
      </c>
      <c r="AM11" s="16">
        <v>1.3548500000000001</v>
      </c>
      <c r="AN11" s="17">
        <v>0</v>
      </c>
      <c r="AO11" s="307">
        <v>0</v>
      </c>
      <c r="AP11" s="16">
        <v>0</v>
      </c>
      <c r="AQ11" s="17">
        <v>1.0687</v>
      </c>
      <c r="AR11" s="307">
        <v>0</v>
      </c>
      <c r="AS11" s="307">
        <v>0</v>
      </c>
      <c r="AT11" s="16">
        <v>0</v>
      </c>
      <c r="AU11" s="16">
        <v>0</v>
      </c>
      <c r="AV11" s="16">
        <v>0</v>
      </c>
      <c r="AW11" s="16">
        <v>0</v>
      </c>
      <c r="AX11" s="17">
        <v>0</v>
      </c>
      <c r="AY11" s="17">
        <v>0</v>
      </c>
      <c r="AZ11" s="16">
        <v>0</v>
      </c>
      <c r="BA11" s="16">
        <v>6.1631999999999998</v>
      </c>
      <c r="BB11" s="16">
        <v>4.1669499999999999</v>
      </c>
      <c r="BC11" s="16">
        <v>0</v>
      </c>
      <c r="BD11" s="17">
        <v>0</v>
      </c>
      <c r="BE11" s="16">
        <v>0</v>
      </c>
      <c r="BF11" s="16">
        <v>0</v>
      </c>
      <c r="BG11" s="17">
        <v>0.23029999999999998</v>
      </c>
      <c r="BH11" s="17">
        <v>0</v>
      </c>
      <c r="BI11" s="17">
        <v>0</v>
      </c>
      <c r="BJ11" s="17">
        <v>0</v>
      </c>
      <c r="BK11" s="17">
        <v>0</v>
      </c>
      <c r="BL11" s="18">
        <f t="shared" si="0"/>
        <v>100.00000000000001</v>
      </c>
    </row>
    <row r="12" spans="1:64">
      <c r="A12" s="1025"/>
      <c r="B12" s="23" t="s">
        <v>18</v>
      </c>
      <c r="C12" s="168" t="s">
        <v>127</v>
      </c>
      <c r="D12" s="903" t="s">
        <v>111</v>
      </c>
      <c r="E12" s="24">
        <v>10</v>
      </c>
      <c r="F12" s="24">
        <v>2000</v>
      </c>
      <c r="G12" s="353"/>
      <c r="H12" s="354"/>
      <c r="I12" s="25"/>
      <c r="J12" s="308">
        <v>0</v>
      </c>
      <c r="K12" s="26">
        <v>3.7919999999999998</v>
      </c>
      <c r="L12" s="26">
        <v>0</v>
      </c>
      <c r="M12" s="27">
        <v>0</v>
      </c>
      <c r="N12" s="27">
        <v>73.057500000000005</v>
      </c>
      <c r="O12" s="27">
        <v>0</v>
      </c>
      <c r="P12" s="28">
        <v>0</v>
      </c>
      <c r="Q12" s="27">
        <v>0</v>
      </c>
      <c r="R12" s="27">
        <v>0</v>
      </c>
      <c r="S12" s="27">
        <v>0</v>
      </c>
      <c r="T12" s="26">
        <v>0</v>
      </c>
      <c r="U12" s="26">
        <v>1.2729999999999999</v>
      </c>
      <c r="V12" s="27">
        <v>0</v>
      </c>
      <c r="W12" s="27">
        <v>0</v>
      </c>
      <c r="X12" s="27">
        <v>0</v>
      </c>
      <c r="Y12" s="27">
        <v>0</v>
      </c>
      <c r="Z12" s="202">
        <v>0</v>
      </c>
      <c r="AA12" s="308">
        <v>0</v>
      </c>
      <c r="AB12" s="308">
        <v>0</v>
      </c>
      <c r="AC12" s="390">
        <v>0</v>
      </c>
      <c r="AD12" s="26">
        <v>1.605</v>
      </c>
      <c r="AE12" s="26">
        <v>5.3499999999999999E-2</v>
      </c>
      <c r="AF12" s="26">
        <v>0.12749999999999997</v>
      </c>
      <c r="AG12" s="308">
        <v>0</v>
      </c>
      <c r="AH12" s="308">
        <v>0</v>
      </c>
      <c r="AI12" s="27">
        <v>0</v>
      </c>
      <c r="AJ12" s="27">
        <v>0</v>
      </c>
      <c r="AK12" s="26">
        <v>0</v>
      </c>
      <c r="AL12" s="26">
        <v>0</v>
      </c>
      <c r="AM12" s="26">
        <v>1.7559999999999998</v>
      </c>
      <c r="AN12" s="27">
        <v>0</v>
      </c>
      <c r="AO12" s="308">
        <v>0</v>
      </c>
      <c r="AP12" s="26">
        <v>0</v>
      </c>
      <c r="AQ12" s="27">
        <v>0.48499999999999993</v>
      </c>
      <c r="AR12" s="308">
        <v>0</v>
      </c>
      <c r="AS12" s="308">
        <v>0</v>
      </c>
      <c r="AT12" s="26">
        <v>0</v>
      </c>
      <c r="AU12" s="26">
        <v>4.2000000000000003E-2</v>
      </c>
      <c r="AV12" s="26">
        <v>0</v>
      </c>
      <c r="AW12" s="26">
        <v>0</v>
      </c>
      <c r="AX12" s="27">
        <v>0</v>
      </c>
      <c r="AY12" s="27">
        <v>0</v>
      </c>
      <c r="AZ12" s="26">
        <v>0</v>
      </c>
      <c r="BA12" s="26">
        <v>14.351499999999998</v>
      </c>
      <c r="BB12" s="26">
        <v>2.6269999999999998</v>
      </c>
      <c r="BC12" s="26">
        <v>0</v>
      </c>
      <c r="BD12" s="27">
        <v>0</v>
      </c>
      <c r="BE12" s="26">
        <v>0</v>
      </c>
      <c r="BF12" s="26">
        <v>0.20050000000000001</v>
      </c>
      <c r="BG12" s="27">
        <v>0.62949999999999995</v>
      </c>
      <c r="BH12" s="27">
        <v>0</v>
      </c>
      <c r="BI12" s="27">
        <v>0</v>
      </c>
      <c r="BJ12" s="27">
        <v>0</v>
      </c>
      <c r="BK12" s="27">
        <v>0</v>
      </c>
      <c r="BL12" s="302">
        <f t="shared" si="0"/>
        <v>100</v>
      </c>
    </row>
    <row r="13" spans="1:64">
      <c r="A13" s="1025"/>
      <c r="B13" s="19" t="s">
        <v>18</v>
      </c>
      <c r="C13" s="8" t="s">
        <v>127</v>
      </c>
      <c r="D13" s="8" t="s">
        <v>112</v>
      </c>
      <c r="E13" s="20">
        <v>1</v>
      </c>
      <c r="F13" s="20">
        <v>2000</v>
      </c>
      <c r="G13" s="351"/>
      <c r="H13" s="352"/>
      <c r="I13" s="11"/>
      <c r="J13" s="307">
        <v>0</v>
      </c>
      <c r="K13" s="16">
        <v>0</v>
      </c>
      <c r="L13" s="16">
        <v>0</v>
      </c>
      <c r="M13" s="17">
        <v>0</v>
      </c>
      <c r="N13" s="17">
        <v>86.930999999999997</v>
      </c>
      <c r="O13" s="17">
        <v>0</v>
      </c>
      <c r="P13" s="21">
        <v>5.2480000000000002</v>
      </c>
      <c r="Q13" s="17">
        <v>0</v>
      </c>
      <c r="R13" s="17">
        <v>0.05</v>
      </c>
      <c r="S13" s="17">
        <v>0</v>
      </c>
      <c r="T13" s="16">
        <v>0</v>
      </c>
      <c r="U13" s="16">
        <v>0</v>
      </c>
      <c r="V13" s="17">
        <v>0</v>
      </c>
      <c r="W13" s="17">
        <v>7.0674999999999999</v>
      </c>
      <c r="X13" s="17">
        <v>0</v>
      </c>
      <c r="Y13" s="17">
        <v>0</v>
      </c>
      <c r="Z13" s="53">
        <v>0</v>
      </c>
      <c r="AA13" s="307">
        <v>0</v>
      </c>
      <c r="AB13" s="307">
        <v>0</v>
      </c>
      <c r="AC13" s="389">
        <v>0</v>
      </c>
      <c r="AD13" s="16">
        <v>0.28549999999999998</v>
      </c>
      <c r="AE13" s="16">
        <v>0</v>
      </c>
      <c r="AF13" s="16">
        <v>0</v>
      </c>
      <c r="AG13" s="307">
        <v>0</v>
      </c>
      <c r="AH13" s="307">
        <v>0</v>
      </c>
      <c r="AI13" s="17">
        <v>0</v>
      </c>
      <c r="AJ13" s="17">
        <v>0</v>
      </c>
      <c r="AK13" s="16">
        <v>0</v>
      </c>
      <c r="AL13" s="16">
        <v>0</v>
      </c>
      <c r="AM13" s="16">
        <v>0.158</v>
      </c>
      <c r="AN13" s="17">
        <v>0</v>
      </c>
      <c r="AO13" s="307">
        <v>0</v>
      </c>
      <c r="AP13" s="16">
        <v>0</v>
      </c>
      <c r="AQ13" s="17">
        <v>3.95E-2</v>
      </c>
      <c r="AR13" s="307">
        <v>0</v>
      </c>
      <c r="AS13" s="307">
        <v>0</v>
      </c>
      <c r="AT13" s="16">
        <v>0</v>
      </c>
      <c r="AU13" s="16">
        <v>0</v>
      </c>
      <c r="AV13" s="16">
        <v>0</v>
      </c>
      <c r="AW13" s="16">
        <v>0</v>
      </c>
      <c r="AX13" s="17">
        <v>0</v>
      </c>
      <c r="AY13" s="17">
        <v>0</v>
      </c>
      <c r="AZ13" s="16">
        <v>0</v>
      </c>
      <c r="BA13" s="16">
        <v>0.2205</v>
      </c>
      <c r="BB13" s="16">
        <v>0</v>
      </c>
      <c r="BC13" s="16">
        <v>0</v>
      </c>
      <c r="BD13" s="17">
        <v>0</v>
      </c>
      <c r="BE13" s="16">
        <v>0</v>
      </c>
      <c r="BF13" s="16">
        <v>0</v>
      </c>
      <c r="BG13" s="17">
        <v>0</v>
      </c>
      <c r="BH13" s="17">
        <v>0</v>
      </c>
      <c r="BI13" s="17">
        <v>0</v>
      </c>
      <c r="BJ13" s="17">
        <v>0</v>
      </c>
      <c r="BK13" s="17">
        <v>0</v>
      </c>
      <c r="BL13" s="18">
        <f t="shared" si="0"/>
        <v>100</v>
      </c>
    </row>
    <row r="14" spans="1:64">
      <c r="A14" s="1025"/>
      <c r="B14" s="19" t="s">
        <v>18</v>
      </c>
      <c r="C14" s="8" t="s">
        <v>127</v>
      </c>
      <c r="D14" s="8" t="s">
        <v>112</v>
      </c>
      <c r="E14" s="20">
        <v>2</v>
      </c>
      <c r="F14" s="20">
        <v>2000</v>
      </c>
      <c r="G14" s="351"/>
      <c r="H14" s="352"/>
      <c r="I14" s="11"/>
      <c r="J14" s="307">
        <v>0</v>
      </c>
      <c r="K14" s="16">
        <v>3.0065</v>
      </c>
      <c r="L14" s="16">
        <v>0</v>
      </c>
      <c r="M14" s="17">
        <v>0</v>
      </c>
      <c r="N14" s="17">
        <v>87.988500000000002</v>
      </c>
      <c r="O14" s="17">
        <v>0</v>
      </c>
      <c r="P14" s="21">
        <v>3.6524999999999999</v>
      </c>
      <c r="Q14" s="17">
        <v>0</v>
      </c>
      <c r="R14" s="17">
        <v>0</v>
      </c>
      <c r="S14" s="17">
        <v>0</v>
      </c>
      <c r="T14" s="16">
        <v>0</v>
      </c>
      <c r="U14" s="16">
        <v>1.2875000000000001</v>
      </c>
      <c r="V14" s="17">
        <v>0</v>
      </c>
      <c r="W14" s="17">
        <v>0</v>
      </c>
      <c r="X14" s="17">
        <v>0</v>
      </c>
      <c r="Y14" s="17">
        <v>0</v>
      </c>
      <c r="Z14" s="53">
        <v>0</v>
      </c>
      <c r="AA14" s="307">
        <v>0</v>
      </c>
      <c r="AB14" s="307">
        <v>0</v>
      </c>
      <c r="AC14" s="389">
        <v>0</v>
      </c>
      <c r="AD14" s="16">
        <v>1.5395000000000001</v>
      </c>
      <c r="AE14" s="16">
        <v>0</v>
      </c>
      <c r="AF14" s="16">
        <v>0</v>
      </c>
      <c r="AG14" s="307">
        <v>0</v>
      </c>
      <c r="AH14" s="307">
        <v>0</v>
      </c>
      <c r="AI14" s="17">
        <v>0.34300000000000003</v>
      </c>
      <c r="AJ14" s="17">
        <v>0</v>
      </c>
      <c r="AK14" s="16">
        <v>0</v>
      </c>
      <c r="AL14" s="16">
        <v>0</v>
      </c>
      <c r="AM14" s="16">
        <v>0.35249999999999998</v>
      </c>
      <c r="AN14" s="17">
        <v>0</v>
      </c>
      <c r="AO14" s="307">
        <v>0</v>
      </c>
      <c r="AP14" s="16">
        <v>0</v>
      </c>
      <c r="AQ14" s="17">
        <v>7.9000000000000001E-2</v>
      </c>
      <c r="AR14" s="307">
        <v>0</v>
      </c>
      <c r="AS14" s="307">
        <v>0</v>
      </c>
      <c r="AT14" s="16">
        <v>0</v>
      </c>
      <c r="AU14" s="16">
        <v>0</v>
      </c>
      <c r="AV14" s="16">
        <v>0</v>
      </c>
      <c r="AW14" s="16">
        <v>0</v>
      </c>
      <c r="AX14" s="17">
        <v>0</v>
      </c>
      <c r="AY14" s="17">
        <v>0</v>
      </c>
      <c r="AZ14" s="16">
        <v>0</v>
      </c>
      <c r="BA14" s="16">
        <v>0</v>
      </c>
      <c r="BB14" s="16">
        <v>1.7510000000000003</v>
      </c>
      <c r="BC14" s="16">
        <v>0</v>
      </c>
      <c r="BD14" s="17">
        <v>0</v>
      </c>
      <c r="BE14" s="16">
        <v>0</v>
      </c>
      <c r="BF14" s="16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</v>
      </c>
      <c r="BL14" s="18">
        <f t="shared" si="0"/>
        <v>100.00000000000001</v>
      </c>
    </row>
    <row r="15" spans="1:64">
      <c r="A15" s="1025"/>
      <c r="B15" s="19" t="s">
        <v>18</v>
      </c>
      <c r="C15" s="8" t="s">
        <v>127</v>
      </c>
      <c r="D15" s="8" t="s">
        <v>112</v>
      </c>
      <c r="E15" s="20">
        <v>3</v>
      </c>
      <c r="F15" s="20">
        <v>2000</v>
      </c>
      <c r="G15" s="351"/>
      <c r="H15" s="352"/>
      <c r="I15" s="11"/>
      <c r="J15" s="307">
        <v>0</v>
      </c>
      <c r="K15" s="16">
        <v>1.286</v>
      </c>
      <c r="L15" s="16">
        <v>0</v>
      </c>
      <c r="M15" s="17">
        <v>0</v>
      </c>
      <c r="N15" s="17">
        <v>91.0595</v>
      </c>
      <c r="O15" s="17">
        <v>0</v>
      </c>
      <c r="P15" s="21">
        <v>1.2569999999999999</v>
      </c>
      <c r="Q15" s="17">
        <v>0</v>
      </c>
      <c r="R15" s="17">
        <v>0</v>
      </c>
      <c r="S15" s="17">
        <v>0</v>
      </c>
      <c r="T15" s="16">
        <v>0</v>
      </c>
      <c r="U15" s="16">
        <v>0</v>
      </c>
      <c r="V15" s="17">
        <v>0</v>
      </c>
      <c r="W15" s="17">
        <v>0</v>
      </c>
      <c r="X15" s="17">
        <v>0</v>
      </c>
      <c r="Y15" s="17">
        <v>0</v>
      </c>
      <c r="Z15" s="53">
        <v>0</v>
      </c>
      <c r="AA15" s="307">
        <v>0</v>
      </c>
      <c r="AB15" s="307">
        <v>0</v>
      </c>
      <c r="AC15" s="389">
        <v>0</v>
      </c>
      <c r="AD15" s="16">
        <v>0.3695</v>
      </c>
      <c r="AE15" s="16">
        <v>3.0000000000000002E-2</v>
      </c>
      <c r="AF15" s="16">
        <v>0</v>
      </c>
      <c r="AG15" s="307">
        <v>0</v>
      </c>
      <c r="AH15" s="307">
        <v>0</v>
      </c>
      <c r="AI15" s="17">
        <v>0</v>
      </c>
      <c r="AJ15" s="17">
        <v>1.2500000000000001E-2</v>
      </c>
      <c r="AK15" s="16">
        <v>0.19650000000000001</v>
      </c>
      <c r="AL15" s="16">
        <v>0</v>
      </c>
      <c r="AM15" s="16">
        <v>0.42499999999999999</v>
      </c>
      <c r="AN15" s="17">
        <v>0</v>
      </c>
      <c r="AO15" s="307">
        <v>0</v>
      </c>
      <c r="AP15" s="16">
        <v>0.3085</v>
      </c>
      <c r="AQ15" s="17">
        <v>0.17499999999999999</v>
      </c>
      <c r="AR15" s="307">
        <v>0</v>
      </c>
      <c r="AS15" s="307">
        <v>0</v>
      </c>
      <c r="AT15" s="16">
        <v>0</v>
      </c>
      <c r="AU15" s="16">
        <v>0</v>
      </c>
      <c r="AV15" s="16">
        <v>0</v>
      </c>
      <c r="AW15" s="16">
        <v>0</v>
      </c>
      <c r="AX15" s="17">
        <v>0</v>
      </c>
      <c r="AY15" s="17">
        <v>0</v>
      </c>
      <c r="AZ15" s="16">
        <v>0</v>
      </c>
      <c r="BA15" s="16">
        <v>0.45050000000000001</v>
      </c>
      <c r="BB15" s="16">
        <v>4.4020000000000001</v>
      </c>
      <c r="BC15" s="16">
        <v>0</v>
      </c>
      <c r="BD15" s="17">
        <v>0</v>
      </c>
      <c r="BE15" s="16">
        <v>0</v>
      </c>
      <c r="BF15" s="16">
        <v>0</v>
      </c>
      <c r="BG15" s="17">
        <v>0</v>
      </c>
      <c r="BH15" s="17">
        <v>2.8000000000000004E-2</v>
      </c>
      <c r="BI15" s="17">
        <v>0</v>
      </c>
      <c r="BJ15" s="17">
        <v>0</v>
      </c>
      <c r="BK15" s="17">
        <v>0</v>
      </c>
      <c r="BL15" s="18">
        <f t="shared" si="0"/>
        <v>100.00000000000001</v>
      </c>
    </row>
    <row r="16" spans="1:64">
      <c r="A16" s="1025"/>
      <c r="B16" s="19" t="s">
        <v>18</v>
      </c>
      <c r="C16" s="8" t="s">
        <v>127</v>
      </c>
      <c r="D16" s="8" t="s">
        <v>112</v>
      </c>
      <c r="E16" s="20">
        <v>4</v>
      </c>
      <c r="F16" s="20">
        <v>2000</v>
      </c>
      <c r="G16" s="351"/>
      <c r="H16" s="352"/>
      <c r="I16" s="11"/>
      <c r="J16" s="307">
        <v>0</v>
      </c>
      <c r="K16" s="16">
        <v>5.4664999999999999</v>
      </c>
      <c r="L16" s="16">
        <v>0</v>
      </c>
      <c r="M16" s="17">
        <v>0</v>
      </c>
      <c r="N16" s="17">
        <v>82.733000000000004</v>
      </c>
      <c r="O16" s="17">
        <v>0</v>
      </c>
      <c r="P16" s="21">
        <v>7.2285000000000004</v>
      </c>
      <c r="Q16" s="17">
        <v>0</v>
      </c>
      <c r="R16" s="17">
        <v>0</v>
      </c>
      <c r="S16" s="17">
        <v>0</v>
      </c>
      <c r="T16" s="16">
        <v>0.23250000000000004</v>
      </c>
      <c r="U16" s="16">
        <v>0.188</v>
      </c>
      <c r="V16" s="17">
        <v>0</v>
      </c>
      <c r="W16" s="17">
        <v>0</v>
      </c>
      <c r="X16" s="17">
        <v>0</v>
      </c>
      <c r="Y16" s="17">
        <v>0</v>
      </c>
      <c r="Z16" s="53">
        <v>0</v>
      </c>
      <c r="AA16" s="307">
        <v>0</v>
      </c>
      <c r="AB16" s="307">
        <v>0</v>
      </c>
      <c r="AC16" s="389">
        <v>0</v>
      </c>
      <c r="AD16" s="16">
        <v>0.26500000000000001</v>
      </c>
      <c r="AE16" s="16">
        <v>0</v>
      </c>
      <c r="AF16" s="16">
        <v>0</v>
      </c>
      <c r="AG16" s="307">
        <v>0</v>
      </c>
      <c r="AH16" s="307">
        <v>0</v>
      </c>
      <c r="AI16" s="17">
        <v>3.3000000000000002E-2</v>
      </c>
      <c r="AJ16" s="17">
        <v>0</v>
      </c>
      <c r="AK16" s="16">
        <v>0</v>
      </c>
      <c r="AL16" s="16">
        <v>0</v>
      </c>
      <c r="AM16" s="16">
        <v>0.44450000000000001</v>
      </c>
      <c r="AN16" s="17">
        <v>0</v>
      </c>
      <c r="AO16" s="307">
        <v>0</v>
      </c>
      <c r="AP16" s="16">
        <v>0</v>
      </c>
      <c r="AQ16" s="17">
        <v>0</v>
      </c>
      <c r="AR16" s="307">
        <v>0</v>
      </c>
      <c r="AS16" s="307">
        <v>0</v>
      </c>
      <c r="AT16" s="16">
        <v>0</v>
      </c>
      <c r="AU16" s="16">
        <v>0</v>
      </c>
      <c r="AV16" s="16">
        <v>0</v>
      </c>
      <c r="AW16" s="16">
        <v>0</v>
      </c>
      <c r="AX16" s="17">
        <v>0</v>
      </c>
      <c r="AY16" s="17">
        <v>0</v>
      </c>
      <c r="AZ16" s="16">
        <v>0</v>
      </c>
      <c r="BA16" s="16">
        <v>1.6265000000000001</v>
      </c>
      <c r="BB16" s="16">
        <v>1.32</v>
      </c>
      <c r="BC16" s="16">
        <v>0</v>
      </c>
      <c r="BD16" s="17">
        <v>0</v>
      </c>
      <c r="BE16" s="16">
        <v>0</v>
      </c>
      <c r="BF16" s="16">
        <v>0</v>
      </c>
      <c r="BG16" s="17">
        <v>0.4405</v>
      </c>
      <c r="BH16" s="17">
        <v>0</v>
      </c>
      <c r="BI16" s="17">
        <v>0</v>
      </c>
      <c r="BJ16" s="17">
        <v>0</v>
      </c>
      <c r="BK16" s="17">
        <v>2.1999999999999999E-2</v>
      </c>
      <c r="BL16" s="18">
        <f t="shared" si="0"/>
        <v>100</v>
      </c>
    </row>
    <row r="17" spans="1:64">
      <c r="A17" s="1025"/>
      <c r="B17" s="30" t="s">
        <v>18</v>
      </c>
      <c r="C17" s="31" t="s">
        <v>127</v>
      </c>
      <c r="D17" s="20" t="s">
        <v>112</v>
      </c>
      <c r="E17" s="20">
        <v>5</v>
      </c>
      <c r="F17" s="20">
        <v>2000</v>
      </c>
      <c r="G17" s="351"/>
      <c r="H17" s="352"/>
      <c r="I17" s="11"/>
      <c r="J17" s="307">
        <v>0</v>
      </c>
      <c r="K17" s="16">
        <v>4.4524999999999997</v>
      </c>
      <c r="L17" s="16">
        <v>0</v>
      </c>
      <c r="M17" s="17">
        <v>0</v>
      </c>
      <c r="N17" s="17">
        <v>70.935500000000005</v>
      </c>
      <c r="O17" s="17">
        <v>0</v>
      </c>
      <c r="P17" s="21">
        <v>8.5549999999999997</v>
      </c>
      <c r="Q17" s="17">
        <v>0</v>
      </c>
      <c r="R17" s="17">
        <v>0</v>
      </c>
      <c r="S17" s="17">
        <v>0</v>
      </c>
      <c r="T17" s="16">
        <v>0</v>
      </c>
      <c r="U17" s="16">
        <v>0.12350000000000001</v>
      </c>
      <c r="V17" s="17">
        <v>0</v>
      </c>
      <c r="W17" s="17">
        <v>0.17399999999999999</v>
      </c>
      <c r="X17" s="17">
        <v>0</v>
      </c>
      <c r="Y17" s="17">
        <v>0</v>
      </c>
      <c r="Z17" s="53">
        <v>0</v>
      </c>
      <c r="AA17" s="307">
        <v>0</v>
      </c>
      <c r="AB17" s="307">
        <v>0</v>
      </c>
      <c r="AC17" s="389">
        <v>0</v>
      </c>
      <c r="AD17" s="16">
        <v>6.3724999999999996</v>
      </c>
      <c r="AE17" s="16">
        <v>3.6999999999999998E-2</v>
      </c>
      <c r="AF17" s="16">
        <v>0</v>
      </c>
      <c r="AG17" s="307">
        <v>0</v>
      </c>
      <c r="AH17" s="307">
        <v>0</v>
      </c>
      <c r="AI17" s="17">
        <v>0.47099999999999997</v>
      </c>
      <c r="AJ17" s="17">
        <v>0</v>
      </c>
      <c r="AK17" s="16">
        <v>0.33200000000000002</v>
      </c>
      <c r="AL17" s="16">
        <v>0</v>
      </c>
      <c r="AM17" s="16">
        <v>0.6895</v>
      </c>
      <c r="AN17" s="17">
        <v>0</v>
      </c>
      <c r="AO17" s="307">
        <v>0</v>
      </c>
      <c r="AP17" s="16">
        <v>0</v>
      </c>
      <c r="AQ17" s="17">
        <v>0.4375</v>
      </c>
      <c r="AR17" s="307">
        <v>0</v>
      </c>
      <c r="AS17" s="307">
        <v>0</v>
      </c>
      <c r="AT17" s="16">
        <v>0</v>
      </c>
      <c r="AU17" s="16">
        <v>0</v>
      </c>
      <c r="AV17" s="16">
        <v>0</v>
      </c>
      <c r="AW17" s="16">
        <v>0</v>
      </c>
      <c r="AX17" s="17">
        <v>0</v>
      </c>
      <c r="AY17" s="17">
        <v>0</v>
      </c>
      <c r="AZ17" s="16">
        <v>0</v>
      </c>
      <c r="BA17" s="16">
        <v>0.69650000000000001</v>
      </c>
      <c r="BB17" s="16">
        <v>6.7234999999999996</v>
      </c>
      <c r="BC17" s="16">
        <v>0</v>
      </c>
      <c r="BD17" s="17">
        <v>0</v>
      </c>
      <c r="BE17" s="16">
        <v>0</v>
      </c>
      <c r="BF17" s="16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8">
        <f t="shared" si="0"/>
        <v>100.00000000000003</v>
      </c>
    </row>
    <row r="18" spans="1:64">
      <c r="A18" s="1025"/>
      <c r="B18" s="19" t="s">
        <v>18</v>
      </c>
      <c r="C18" s="8" t="s">
        <v>127</v>
      </c>
      <c r="D18" s="8" t="s">
        <v>112</v>
      </c>
      <c r="E18" s="20">
        <v>6</v>
      </c>
      <c r="F18" s="20">
        <v>2000</v>
      </c>
      <c r="G18" s="351"/>
      <c r="H18" s="352"/>
      <c r="I18" s="11"/>
      <c r="J18" s="307">
        <v>0</v>
      </c>
      <c r="K18" s="16">
        <v>1.417</v>
      </c>
      <c r="L18" s="16">
        <v>0</v>
      </c>
      <c r="M18" s="17">
        <v>0</v>
      </c>
      <c r="N18" s="17">
        <v>81.529499999999999</v>
      </c>
      <c r="O18" s="17">
        <v>0</v>
      </c>
      <c r="P18" s="21">
        <v>3.0674999999999999</v>
      </c>
      <c r="Q18" s="17">
        <v>0</v>
      </c>
      <c r="R18" s="17">
        <v>0</v>
      </c>
      <c r="S18" s="17">
        <v>0</v>
      </c>
      <c r="T18" s="16">
        <v>0.4405</v>
      </c>
      <c r="U18" s="16">
        <v>0.80349999999999999</v>
      </c>
      <c r="V18" s="17">
        <v>0</v>
      </c>
      <c r="W18" s="17">
        <v>0</v>
      </c>
      <c r="X18" s="17">
        <v>0</v>
      </c>
      <c r="Y18" s="17">
        <v>0</v>
      </c>
      <c r="Z18" s="53">
        <v>0</v>
      </c>
      <c r="AA18" s="307">
        <v>0</v>
      </c>
      <c r="AB18" s="307">
        <v>0</v>
      </c>
      <c r="AC18" s="389">
        <v>0</v>
      </c>
      <c r="AD18" s="16">
        <v>0.13100000000000001</v>
      </c>
      <c r="AE18" s="16">
        <v>0</v>
      </c>
      <c r="AF18" s="16">
        <v>0</v>
      </c>
      <c r="AG18" s="307">
        <v>0</v>
      </c>
      <c r="AH18" s="307">
        <v>0</v>
      </c>
      <c r="AI18" s="17">
        <v>0</v>
      </c>
      <c r="AJ18" s="17">
        <v>2.0500000000000001E-2</v>
      </c>
      <c r="AK18" s="16">
        <v>0.24149999999999999</v>
      </c>
      <c r="AL18" s="16">
        <v>0</v>
      </c>
      <c r="AM18" s="16">
        <v>0.46600000000000003</v>
      </c>
      <c r="AN18" s="17">
        <v>0</v>
      </c>
      <c r="AO18" s="307">
        <v>0</v>
      </c>
      <c r="AP18" s="16">
        <v>0</v>
      </c>
      <c r="AQ18" s="17">
        <v>0</v>
      </c>
      <c r="AR18" s="307">
        <v>0</v>
      </c>
      <c r="AS18" s="307">
        <v>0</v>
      </c>
      <c r="AT18" s="16">
        <v>0</v>
      </c>
      <c r="AU18" s="16">
        <v>0</v>
      </c>
      <c r="AV18" s="16">
        <v>0</v>
      </c>
      <c r="AW18" s="16">
        <v>0</v>
      </c>
      <c r="AX18" s="17">
        <v>0</v>
      </c>
      <c r="AY18" s="17">
        <v>0</v>
      </c>
      <c r="AZ18" s="16">
        <v>0</v>
      </c>
      <c r="BA18" s="16">
        <v>0.8145</v>
      </c>
      <c r="BB18" s="16">
        <v>11.0685</v>
      </c>
      <c r="BC18" s="16">
        <v>0</v>
      </c>
      <c r="BD18" s="17">
        <v>0</v>
      </c>
      <c r="BE18" s="16">
        <v>0</v>
      </c>
      <c r="BF18" s="16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</v>
      </c>
      <c r="BL18" s="18">
        <f t="shared" si="0"/>
        <v>99.999999999999986</v>
      </c>
    </row>
    <row r="19" spans="1:64">
      <c r="A19" s="1025"/>
      <c r="B19" s="19" t="s">
        <v>18</v>
      </c>
      <c r="C19" s="8" t="s">
        <v>127</v>
      </c>
      <c r="D19" s="8" t="s">
        <v>112</v>
      </c>
      <c r="E19" s="20">
        <v>7</v>
      </c>
      <c r="F19" s="20">
        <v>2000</v>
      </c>
      <c r="G19" s="351"/>
      <c r="H19" s="352"/>
      <c r="I19" s="11"/>
      <c r="J19" s="307">
        <v>0</v>
      </c>
      <c r="K19" s="16">
        <v>7.1584999999999992</v>
      </c>
      <c r="L19" s="16">
        <v>0</v>
      </c>
      <c r="M19" s="17">
        <v>0</v>
      </c>
      <c r="N19" s="17">
        <v>78.195999999999998</v>
      </c>
      <c r="O19" s="17">
        <v>0</v>
      </c>
      <c r="P19" s="21">
        <v>6.68</v>
      </c>
      <c r="Q19" s="17">
        <v>0</v>
      </c>
      <c r="R19" s="17">
        <v>0</v>
      </c>
      <c r="S19" s="17">
        <v>0</v>
      </c>
      <c r="T19" s="16">
        <v>0</v>
      </c>
      <c r="U19" s="16">
        <v>0.82350000000000001</v>
      </c>
      <c r="V19" s="17">
        <v>0</v>
      </c>
      <c r="W19" s="17">
        <v>0</v>
      </c>
      <c r="X19" s="17">
        <v>0</v>
      </c>
      <c r="Y19" s="17">
        <v>0</v>
      </c>
      <c r="Z19" s="53">
        <v>0</v>
      </c>
      <c r="AA19" s="307">
        <v>0</v>
      </c>
      <c r="AB19" s="307">
        <v>4.8000000000000001E-2</v>
      </c>
      <c r="AC19" s="389">
        <v>0</v>
      </c>
      <c r="AD19" s="16">
        <v>0.49049999999999999</v>
      </c>
      <c r="AE19" s="16">
        <v>0</v>
      </c>
      <c r="AF19" s="16">
        <v>4.8000000000000001E-2</v>
      </c>
      <c r="AG19" s="307">
        <v>0</v>
      </c>
      <c r="AH19" s="307">
        <v>0</v>
      </c>
      <c r="AI19" s="17">
        <v>0.19700000000000001</v>
      </c>
      <c r="AJ19" s="17">
        <v>0</v>
      </c>
      <c r="AK19" s="16">
        <v>0</v>
      </c>
      <c r="AL19" s="16">
        <v>0</v>
      </c>
      <c r="AM19" s="16">
        <v>0.34449999999999997</v>
      </c>
      <c r="AN19" s="17">
        <v>0</v>
      </c>
      <c r="AO19" s="307">
        <v>0</v>
      </c>
      <c r="AP19" s="16">
        <v>0</v>
      </c>
      <c r="AQ19" s="17">
        <v>0.64749999999999996</v>
      </c>
      <c r="AR19" s="307">
        <v>0</v>
      </c>
      <c r="AS19" s="307">
        <v>0</v>
      </c>
      <c r="AT19" s="16">
        <v>0</v>
      </c>
      <c r="AU19" s="16">
        <v>0</v>
      </c>
      <c r="AV19" s="16">
        <v>0</v>
      </c>
      <c r="AW19" s="16">
        <v>0</v>
      </c>
      <c r="AX19" s="17">
        <v>0</v>
      </c>
      <c r="AY19" s="17">
        <v>0</v>
      </c>
      <c r="AZ19" s="16">
        <v>0</v>
      </c>
      <c r="BA19" s="16">
        <v>2.3784999999999998</v>
      </c>
      <c r="BB19" s="16">
        <v>2.8325</v>
      </c>
      <c r="BC19" s="16">
        <v>0</v>
      </c>
      <c r="BD19" s="17">
        <v>0</v>
      </c>
      <c r="BE19" s="16">
        <v>0</v>
      </c>
      <c r="BF19" s="16">
        <v>0</v>
      </c>
      <c r="BG19" s="17">
        <v>7.85E-2</v>
      </c>
      <c r="BH19" s="17">
        <v>0</v>
      </c>
      <c r="BI19" s="17">
        <v>0</v>
      </c>
      <c r="BJ19" s="17">
        <v>0</v>
      </c>
      <c r="BK19" s="17">
        <v>7.6999999999999999E-2</v>
      </c>
      <c r="BL19" s="18">
        <f t="shared" si="0"/>
        <v>100</v>
      </c>
    </row>
    <row r="20" spans="1:64">
      <c r="A20" s="1025"/>
      <c r="B20" s="19" t="s">
        <v>18</v>
      </c>
      <c r="C20" s="8" t="s">
        <v>127</v>
      </c>
      <c r="D20" s="8" t="s">
        <v>112</v>
      </c>
      <c r="E20" s="20">
        <v>8</v>
      </c>
      <c r="F20" s="20">
        <v>2000</v>
      </c>
      <c r="G20" s="351"/>
      <c r="H20" s="352"/>
      <c r="I20" s="11"/>
      <c r="J20" s="307">
        <v>0</v>
      </c>
      <c r="K20" s="16">
        <v>10.54275</v>
      </c>
      <c r="L20" s="16">
        <v>0</v>
      </c>
      <c r="M20" s="17">
        <v>0</v>
      </c>
      <c r="N20" s="17">
        <v>72.016199999999998</v>
      </c>
      <c r="O20" s="17">
        <v>0</v>
      </c>
      <c r="P20" s="21">
        <v>7.9395500000000006</v>
      </c>
      <c r="Q20" s="17">
        <v>0</v>
      </c>
      <c r="R20" s="17">
        <v>0</v>
      </c>
      <c r="S20" s="17">
        <v>0</v>
      </c>
      <c r="T20" s="16">
        <v>0</v>
      </c>
      <c r="U20" s="16">
        <v>5.1262499999999998</v>
      </c>
      <c r="V20" s="17">
        <v>0</v>
      </c>
      <c r="W20" s="17">
        <v>0</v>
      </c>
      <c r="X20" s="17">
        <v>0</v>
      </c>
      <c r="Y20" s="17">
        <v>0</v>
      </c>
      <c r="Z20" s="53">
        <v>0</v>
      </c>
      <c r="AA20" s="307">
        <v>0</v>
      </c>
      <c r="AB20" s="307">
        <v>0</v>
      </c>
      <c r="AC20" s="389">
        <v>0</v>
      </c>
      <c r="AD20" s="16">
        <v>0.46775</v>
      </c>
      <c r="AE20" s="16">
        <v>4.8250000000000001E-2</v>
      </c>
      <c r="AF20" s="16">
        <v>0</v>
      </c>
      <c r="AG20" s="307">
        <v>0</v>
      </c>
      <c r="AH20" s="307">
        <v>0</v>
      </c>
      <c r="AI20" s="17">
        <v>0</v>
      </c>
      <c r="AJ20" s="17">
        <v>0</v>
      </c>
      <c r="AK20" s="16">
        <v>0</v>
      </c>
      <c r="AL20" s="16">
        <v>0</v>
      </c>
      <c r="AM20" s="16">
        <v>0.28935</v>
      </c>
      <c r="AN20" s="17">
        <v>0</v>
      </c>
      <c r="AO20" s="307">
        <v>0</v>
      </c>
      <c r="AP20" s="16">
        <v>0</v>
      </c>
      <c r="AQ20" s="17">
        <v>0.81869999999999998</v>
      </c>
      <c r="AR20" s="307">
        <v>0</v>
      </c>
      <c r="AS20" s="307">
        <v>0</v>
      </c>
      <c r="AT20" s="16">
        <v>0</v>
      </c>
      <c r="AU20" s="16">
        <v>0</v>
      </c>
      <c r="AV20" s="16">
        <v>0</v>
      </c>
      <c r="AW20" s="16">
        <v>0</v>
      </c>
      <c r="AX20" s="17">
        <v>0</v>
      </c>
      <c r="AY20" s="17">
        <v>0</v>
      </c>
      <c r="AZ20" s="16">
        <v>0</v>
      </c>
      <c r="BA20" s="16">
        <v>0.65549999999999997</v>
      </c>
      <c r="BB20" s="16">
        <v>2.0957000000000003</v>
      </c>
      <c r="BC20" s="16">
        <v>0</v>
      </c>
      <c r="BD20" s="17">
        <v>0</v>
      </c>
      <c r="BE20" s="16">
        <v>0</v>
      </c>
      <c r="BF20" s="16">
        <v>0</v>
      </c>
      <c r="BG20" s="17">
        <v>0</v>
      </c>
      <c r="BH20" s="17">
        <v>0</v>
      </c>
      <c r="BI20" s="17">
        <v>0</v>
      </c>
      <c r="BJ20" s="17">
        <v>0</v>
      </c>
      <c r="BK20" s="17">
        <v>0</v>
      </c>
      <c r="BL20" s="18">
        <f t="shared" si="0"/>
        <v>99.999999999999986</v>
      </c>
    </row>
    <row r="21" spans="1:64">
      <c r="A21" s="1025"/>
      <c r="B21" s="19" t="s">
        <v>18</v>
      </c>
      <c r="C21" s="8" t="s">
        <v>127</v>
      </c>
      <c r="D21" s="8" t="s">
        <v>112</v>
      </c>
      <c r="E21" s="20">
        <v>9</v>
      </c>
      <c r="F21" s="20">
        <v>2000</v>
      </c>
      <c r="G21" s="351"/>
      <c r="H21" s="352"/>
      <c r="I21" s="11"/>
      <c r="J21" s="307">
        <v>0</v>
      </c>
      <c r="K21" s="16">
        <v>6.8087500000000007</v>
      </c>
      <c r="L21" s="16">
        <v>0</v>
      </c>
      <c r="M21" s="17">
        <v>0</v>
      </c>
      <c r="N21" s="17">
        <v>75.053049999999999</v>
      </c>
      <c r="O21" s="17">
        <v>0</v>
      </c>
      <c r="P21" s="21">
        <v>7.2275000000000009</v>
      </c>
      <c r="Q21" s="17">
        <v>0</v>
      </c>
      <c r="R21" s="17">
        <v>0</v>
      </c>
      <c r="S21" s="17">
        <v>0</v>
      </c>
      <c r="T21" s="16">
        <v>0</v>
      </c>
      <c r="U21" s="16">
        <v>7.2700000000000001E-2</v>
      </c>
      <c r="V21" s="17">
        <v>0</v>
      </c>
      <c r="W21" s="17">
        <v>0</v>
      </c>
      <c r="X21" s="17">
        <v>0</v>
      </c>
      <c r="Y21" s="17">
        <v>0</v>
      </c>
      <c r="Z21" s="53">
        <v>0</v>
      </c>
      <c r="AA21" s="307">
        <v>0</v>
      </c>
      <c r="AB21" s="307">
        <v>0</v>
      </c>
      <c r="AC21" s="389">
        <v>0</v>
      </c>
      <c r="AD21" s="16">
        <v>3.2308000000000003</v>
      </c>
      <c r="AE21" s="16">
        <v>0</v>
      </c>
      <c r="AF21" s="16">
        <v>0</v>
      </c>
      <c r="AG21" s="307">
        <v>0</v>
      </c>
      <c r="AH21" s="307">
        <v>0</v>
      </c>
      <c r="AI21" s="17">
        <v>0.36699999999999999</v>
      </c>
      <c r="AJ21" s="17">
        <v>0</v>
      </c>
      <c r="AK21" s="16">
        <v>0.11555</v>
      </c>
      <c r="AL21" s="16">
        <v>0</v>
      </c>
      <c r="AM21" s="16">
        <v>0.10340000000000001</v>
      </c>
      <c r="AN21" s="17">
        <v>0</v>
      </c>
      <c r="AO21" s="307">
        <v>0</v>
      </c>
      <c r="AP21" s="16">
        <v>0</v>
      </c>
      <c r="AQ21" s="17">
        <v>0.69974999999999998</v>
      </c>
      <c r="AR21" s="307">
        <v>0</v>
      </c>
      <c r="AS21" s="307">
        <v>0</v>
      </c>
      <c r="AT21" s="16">
        <v>0</v>
      </c>
      <c r="AU21" s="16">
        <v>0</v>
      </c>
      <c r="AV21" s="16">
        <v>0</v>
      </c>
      <c r="AW21" s="16">
        <v>0</v>
      </c>
      <c r="AX21" s="17">
        <v>0</v>
      </c>
      <c r="AY21" s="17">
        <v>0</v>
      </c>
      <c r="AZ21" s="16">
        <v>0</v>
      </c>
      <c r="BA21" s="16">
        <v>3.3091500000000007</v>
      </c>
      <c r="BB21" s="16">
        <v>2.9463999999999997</v>
      </c>
      <c r="BC21" s="16">
        <v>0</v>
      </c>
      <c r="BD21" s="17">
        <v>0</v>
      </c>
      <c r="BE21" s="16">
        <v>0</v>
      </c>
      <c r="BF21" s="16">
        <v>0</v>
      </c>
      <c r="BG21" s="17">
        <v>6.5950000000000009E-2</v>
      </c>
      <c r="BH21" s="17">
        <v>0</v>
      </c>
      <c r="BI21" s="17">
        <v>0</v>
      </c>
      <c r="BJ21" s="17">
        <v>0</v>
      </c>
      <c r="BK21" s="17">
        <v>0</v>
      </c>
      <c r="BL21" s="18">
        <f t="shared" si="0"/>
        <v>100</v>
      </c>
    </row>
    <row r="22" spans="1:64">
      <c r="A22" s="1025"/>
      <c r="B22" s="23" t="s">
        <v>18</v>
      </c>
      <c r="C22" s="168" t="s">
        <v>127</v>
      </c>
      <c r="D22" s="24" t="s">
        <v>112</v>
      </c>
      <c r="E22" s="24">
        <v>10</v>
      </c>
      <c r="F22" s="24">
        <v>2000</v>
      </c>
      <c r="G22" s="353"/>
      <c r="H22" s="354"/>
      <c r="I22" s="25"/>
      <c r="J22" s="308">
        <v>0</v>
      </c>
      <c r="K22" s="26">
        <v>4.8698000000000006</v>
      </c>
      <c r="L22" s="26">
        <v>0</v>
      </c>
      <c r="M22" s="27">
        <v>0</v>
      </c>
      <c r="N22" s="27">
        <v>72.05595000000001</v>
      </c>
      <c r="O22" s="27">
        <v>0</v>
      </c>
      <c r="P22" s="28">
        <v>10.346450000000001</v>
      </c>
      <c r="Q22" s="27">
        <v>0</v>
      </c>
      <c r="R22" s="27">
        <v>0</v>
      </c>
      <c r="S22" s="27">
        <v>0</v>
      </c>
      <c r="T22" s="26">
        <v>0</v>
      </c>
      <c r="U22" s="26">
        <v>0.47620000000000007</v>
      </c>
      <c r="V22" s="27">
        <v>0</v>
      </c>
      <c r="W22" s="27">
        <v>0</v>
      </c>
      <c r="X22" s="27">
        <v>0</v>
      </c>
      <c r="Y22" s="27">
        <v>0</v>
      </c>
      <c r="Z22" s="202">
        <v>0</v>
      </c>
      <c r="AA22" s="308">
        <v>0</v>
      </c>
      <c r="AB22" s="308">
        <v>0</v>
      </c>
      <c r="AC22" s="390">
        <v>0</v>
      </c>
      <c r="AD22" s="26">
        <v>0.41130000000000005</v>
      </c>
      <c r="AE22" s="26">
        <v>0</v>
      </c>
      <c r="AF22" s="26">
        <v>3.8550000000000001E-2</v>
      </c>
      <c r="AG22" s="308">
        <v>0</v>
      </c>
      <c r="AH22" s="308">
        <v>0</v>
      </c>
      <c r="AI22" s="27">
        <v>1.20085</v>
      </c>
      <c r="AJ22" s="27">
        <v>0</v>
      </c>
      <c r="AK22" s="26">
        <v>0.35605000000000003</v>
      </c>
      <c r="AL22" s="26">
        <v>0</v>
      </c>
      <c r="AM22" s="26">
        <v>0</v>
      </c>
      <c r="AN22" s="27">
        <v>0</v>
      </c>
      <c r="AO22" s="308">
        <v>0</v>
      </c>
      <c r="AP22" s="26">
        <v>0</v>
      </c>
      <c r="AQ22" s="27">
        <v>0.48735000000000001</v>
      </c>
      <c r="AR22" s="308">
        <v>0</v>
      </c>
      <c r="AS22" s="308">
        <v>0</v>
      </c>
      <c r="AT22" s="26">
        <v>0</v>
      </c>
      <c r="AU22" s="26">
        <v>0</v>
      </c>
      <c r="AV22" s="26">
        <v>0</v>
      </c>
      <c r="AW22" s="26">
        <v>0</v>
      </c>
      <c r="AX22" s="27">
        <v>0</v>
      </c>
      <c r="AY22" s="27">
        <v>0</v>
      </c>
      <c r="AZ22" s="26">
        <v>0</v>
      </c>
      <c r="BA22" s="26">
        <v>0.34370000000000001</v>
      </c>
      <c r="BB22" s="26">
        <v>9.4138000000000019</v>
      </c>
      <c r="BC22" s="26">
        <v>0</v>
      </c>
      <c r="BD22" s="27">
        <v>0</v>
      </c>
      <c r="BE22" s="26">
        <v>0</v>
      </c>
      <c r="BF22" s="26">
        <v>0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302">
        <f t="shared" si="0"/>
        <v>100.00000000000003</v>
      </c>
    </row>
    <row r="23" spans="1:64">
      <c r="A23" s="1025"/>
      <c r="B23" s="19" t="s">
        <v>18</v>
      </c>
      <c r="C23" s="8" t="s">
        <v>127</v>
      </c>
      <c r="D23" s="8" t="s">
        <v>113</v>
      </c>
      <c r="E23" s="20">
        <v>1</v>
      </c>
      <c r="F23" s="20">
        <v>2000</v>
      </c>
      <c r="G23" s="351"/>
      <c r="H23" s="352"/>
      <c r="I23" s="11"/>
      <c r="J23" s="307">
        <v>0</v>
      </c>
      <c r="K23" s="16">
        <v>12.675549999999999</v>
      </c>
      <c r="L23" s="16">
        <v>0</v>
      </c>
      <c r="M23" s="17">
        <v>0</v>
      </c>
      <c r="N23" s="17">
        <v>81.952300000000008</v>
      </c>
      <c r="O23" s="17">
        <v>0</v>
      </c>
      <c r="P23" s="21">
        <v>1.5783</v>
      </c>
      <c r="Q23" s="17">
        <v>0</v>
      </c>
      <c r="R23" s="17">
        <v>0</v>
      </c>
      <c r="S23" s="17">
        <v>0</v>
      </c>
      <c r="T23" s="16">
        <v>0.29620000000000002</v>
      </c>
      <c r="U23" s="16">
        <v>0.70620000000000005</v>
      </c>
      <c r="V23" s="17">
        <v>0</v>
      </c>
      <c r="W23" s="17">
        <v>0</v>
      </c>
      <c r="X23" s="17">
        <v>0</v>
      </c>
      <c r="Y23" s="17">
        <v>0</v>
      </c>
      <c r="Z23" s="53">
        <v>0</v>
      </c>
      <c r="AA23" s="307">
        <v>0</v>
      </c>
      <c r="AB23" s="307">
        <v>0</v>
      </c>
      <c r="AC23" s="389">
        <v>0</v>
      </c>
      <c r="AD23" s="16">
        <v>0.67689999999999995</v>
      </c>
      <c r="AE23" s="16">
        <v>5.57E-2</v>
      </c>
      <c r="AF23" s="16">
        <v>8.6249999999999993E-2</v>
      </c>
      <c r="AG23" s="307">
        <v>0</v>
      </c>
      <c r="AH23" s="307">
        <v>0</v>
      </c>
      <c r="AI23" s="17">
        <v>0</v>
      </c>
      <c r="AJ23" s="17">
        <v>0</v>
      </c>
      <c r="AK23" s="16">
        <v>0.14884999999999998</v>
      </c>
      <c r="AL23" s="16">
        <v>0</v>
      </c>
      <c r="AM23" s="16">
        <v>0</v>
      </c>
      <c r="AN23" s="17">
        <v>0</v>
      </c>
      <c r="AO23" s="307">
        <v>0</v>
      </c>
      <c r="AP23" s="16">
        <v>0</v>
      </c>
      <c r="AQ23" s="17">
        <v>0</v>
      </c>
      <c r="AR23" s="307">
        <v>0</v>
      </c>
      <c r="AS23" s="307">
        <v>0</v>
      </c>
      <c r="AT23" s="16">
        <v>0</v>
      </c>
      <c r="AU23" s="16">
        <v>0</v>
      </c>
      <c r="AV23" s="16">
        <v>0</v>
      </c>
      <c r="AW23" s="16">
        <v>0</v>
      </c>
      <c r="AX23" s="17">
        <v>0</v>
      </c>
      <c r="AY23" s="17">
        <v>0</v>
      </c>
      <c r="AZ23" s="16">
        <v>0</v>
      </c>
      <c r="BA23" s="16">
        <v>0</v>
      </c>
      <c r="BB23" s="16">
        <v>0</v>
      </c>
      <c r="BC23" s="16">
        <v>0</v>
      </c>
      <c r="BD23" s="17">
        <v>0</v>
      </c>
      <c r="BE23" s="16">
        <v>0</v>
      </c>
      <c r="BF23" s="16">
        <v>0</v>
      </c>
      <c r="BG23" s="17">
        <v>1.82375</v>
      </c>
      <c r="BH23" s="17">
        <v>0</v>
      </c>
      <c r="BI23" s="17">
        <v>0</v>
      </c>
      <c r="BJ23" s="17">
        <v>0</v>
      </c>
      <c r="BK23" s="17">
        <v>0</v>
      </c>
      <c r="BL23" s="18">
        <f t="shared" si="0"/>
        <v>100.00000000000001</v>
      </c>
    </row>
    <row r="24" spans="1:64">
      <c r="A24" s="1025"/>
      <c r="B24" s="19" t="s">
        <v>18</v>
      </c>
      <c r="C24" s="8" t="s">
        <v>127</v>
      </c>
      <c r="D24" s="8" t="s">
        <v>113</v>
      </c>
      <c r="E24" s="20">
        <v>2</v>
      </c>
      <c r="F24" s="20">
        <v>2000</v>
      </c>
      <c r="G24" s="351"/>
      <c r="H24" s="352"/>
      <c r="I24" s="11"/>
      <c r="J24" s="307">
        <v>0</v>
      </c>
      <c r="K24" s="16">
        <v>9.3370500000000014</v>
      </c>
      <c r="L24" s="16">
        <v>0</v>
      </c>
      <c r="M24" s="17">
        <v>0</v>
      </c>
      <c r="N24" s="17">
        <v>77.804899999999989</v>
      </c>
      <c r="O24" s="17">
        <v>0</v>
      </c>
      <c r="P24" s="21">
        <v>6.9297500000000003</v>
      </c>
      <c r="Q24" s="17">
        <v>0</v>
      </c>
      <c r="R24" s="17">
        <v>0</v>
      </c>
      <c r="S24" s="17">
        <v>0</v>
      </c>
      <c r="T24" s="16">
        <v>1.3956</v>
      </c>
      <c r="U24" s="16">
        <v>3.9200000000000006E-2</v>
      </c>
      <c r="V24" s="17">
        <v>0</v>
      </c>
      <c r="W24" s="17">
        <v>0</v>
      </c>
      <c r="X24" s="17">
        <v>0</v>
      </c>
      <c r="Y24" s="17">
        <v>0</v>
      </c>
      <c r="Z24" s="53">
        <v>0</v>
      </c>
      <c r="AA24" s="307">
        <v>0</v>
      </c>
      <c r="AB24" s="307">
        <v>0</v>
      </c>
      <c r="AC24" s="389">
        <v>0</v>
      </c>
      <c r="AD24" s="16">
        <v>0.42595</v>
      </c>
      <c r="AE24" s="16">
        <v>6.1950000000000005E-2</v>
      </c>
      <c r="AF24" s="16">
        <v>0.36904999999999999</v>
      </c>
      <c r="AG24" s="307">
        <v>0</v>
      </c>
      <c r="AH24" s="307">
        <v>0</v>
      </c>
      <c r="AI24" s="17">
        <v>0</v>
      </c>
      <c r="AJ24" s="17">
        <v>0</v>
      </c>
      <c r="AK24" s="16">
        <v>0.52785000000000004</v>
      </c>
      <c r="AL24" s="16">
        <v>0</v>
      </c>
      <c r="AM24" s="16">
        <v>0</v>
      </c>
      <c r="AN24" s="17">
        <v>0</v>
      </c>
      <c r="AO24" s="307">
        <v>0</v>
      </c>
      <c r="AP24" s="16">
        <v>0</v>
      </c>
      <c r="AQ24" s="17">
        <v>0</v>
      </c>
      <c r="AR24" s="307">
        <v>0</v>
      </c>
      <c r="AS24" s="307">
        <v>0</v>
      </c>
      <c r="AT24" s="16">
        <v>0</v>
      </c>
      <c r="AU24" s="16">
        <v>0.12944999999999998</v>
      </c>
      <c r="AV24" s="16">
        <v>0</v>
      </c>
      <c r="AW24" s="16">
        <v>0</v>
      </c>
      <c r="AX24" s="17">
        <v>0</v>
      </c>
      <c r="AY24" s="17">
        <v>0</v>
      </c>
      <c r="AZ24" s="16">
        <v>0</v>
      </c>
      <c r="BA24" s="16">
        <v>2.5065500000000003</v>
      </c>
      <c r="BB24" s="16">
        <v>0</v>
      </c>
      <c r="BC24" s="16">
        <v>0</v>
      </c>
      <c r="BD24" s="17">
        <v>0</v>
      </c>
      <c r="BE24" s="16">
        <v>0</v>
      </c>
      <c r="BF24" s="16">
        <v>0</v>
      </c>
      <c r="BG24" s="17">
        <v>0.47270000000000006</v>
      </c>
      <c r="BH24" s="17">
        <v>0</v>
      </c>
      <c r="BI24" s="17">
        <v>0</v>
      </c>
      <c r="BJ24" s="17">
        <v>0</v>
      </c>
      <c r="BK24" s="17">
        <v>0</v>
      </c>
      <c r="BL24" s="18">
        <f t="shared" si="0"/>
        <v>100</v>
      </c>
    </row>
    <row r="25" spans="1:64">
      <c r="A25" s="1025"/>
      <c r="B25" s="19" t="s">
        <v>18</v>
      </c>
      <c r="C25" s="8" t="s">
        <v>127</v>
      </c>
      <c r="D25" s="8" t="s">
        <v>113</v>
      </c>
      <c r="E25" s="20">
        <v>3</v>
      </c>
      <c r="F25" s="20">
        <v>2000</v>
      </c>
      <c r="G25" s="351"/>
      <c r="H25" s="352"/>
      <c r="I25" s="11"/>
      <c r="J25" s="307">
        <v>0</v>
      </c>
      <c r="K25" s="16">
        <v>2.6821000000000002</v>
      </c>
      <c r="L25" s="16">
        <v>0</v>
      </c>
      <c r="M25" s="17">
        <v>0</v>
      </c>
      <c r="N25" s="17">
        <v>83.323849999999993</v>
      </c>
      <c r="O25" s="17">
        <v>0</v>
      </c>
      <c r="P25" s="21">
        <v>0</v>
      </c>
      <c r="Q25" s="17">
        <v>0</v>
      </c>
      <c r="R25" s="17">
        <v>0</v>
      </c>
      <c r="S25" s="17">
        <v>0</v>
      </c>
      <c r="T25" s="16">
        <v>0</v>
      </c>
      <c r="U25" s="16">
        <v>0</v>
      </c>
      <c r="V25" s="17">
        <v>0</v>
      </c>
      <c r="W25" s="17">
        <v>0</v>
      </c>
      <c r="X25" s="17">
        <v>0</v>
      </c>
      <c r="Y25" s="17">
        <v>0</v>
      </c>
      <c r="Z25" s="53">
        <v>0</v>
      </c>
      <c r="AA25" s="307">
        <v>0</v>
      </c>
      <c r="AB25" s="307">
        <v>0</v>
      </c>
      <c r="AC25" s="389">
        <v>0</v>
      </c>
      <c r="AD25" s="16">
        <v>3.7819000000000003</v>
      </c>
      <c r="AE25" s="16">
        <v>0.71845000000000003</v>
      </c>
      <c r="AF25" s="16">
        <v>0.24759999999999999</v>
      </c>
      <c r="AG25" s="307">
        <v>0</v>
      </c>
      <c r="AH25" s="307">
        <v>0</v>
      </c>
      <c r="AI25" s="17">
        <v>0</v>
      </c>
      <c r="AJ25" s="17">
        <v>0</v>
      </c>
      <c r="AK25" s="16">
        <v>0</v>
      </c>
      <c r="AL25" s="16">
        <v>0</v>
      </c>
      <c r="AM25" s="16">
        <v>0.41920000000000007</v>
      </c>
      <c r="AN25" s="17">
        <v>0</v>
      </c>
      <c r="AO25" s="307">
        <v>0</v>
      </c>
      <c r="AP25" s="16">
        <v>0.22925000000000001</v>
      </c>
      <c r="AQ25" s="17">
        <v>0.32174999999999998</v>
      </c>
      <c r="AR25" s="307">
        <v>0</v>
      </c>
      <c r="AS25" s="307">
        <v>0</v>
      </c>
      <c r="AT25" s="16">
        <v>0</v>
      </c>
      <c r="AU25" s="16">
        <v>0</v>
      </c>
      <c r="AV25" s="16">
        <v>0</v>
      </c>
      <c r="AW25" s="16">
        <v>0</v>
      </c>
      <c r="AX25" s="17">
        <v>0</v>
      </c>
      <c r="AY25" s="17">
        <v>0</v>
      </c>
      <c r="AZ25" s="16">
        <v>0</v>
      </c>
      <c r="BA25" s="16">
        <v>8.2759</v>
      </c>
      <c r="BB25" s="16">
        <v>0</v>
      </c>
      <c r="BC25" s="16">
        <v>0</v>
      </c>
      <c r="BD25" s="17">
        <v>0</v>
      </c>
      <c r="BE25" s="16">
        <v>0</v>
      </c>
      <c r="BF25" s="16">
        <v>0</v>
      </c>
      <c r="BG25" s="17">
        <v>0</v>
      </c>
      <c r="BH25" s="17">
        <v>0</v>
      </c>
      <c r="BI25" s="17">
        <v>0</v>
      </c>
      <c r="BJ25" s="17">
        <v>0</v>
      </c>
      <c r="BK25" s="17">
        <v>0</v>
      </c>
      <c r="BL25" s="18">
        <f t="shared" si="0"/>
        <v>100</v>
      </c>
    </row>
    <row r="26" spans="1:64">
      <c r="A26" s="1025"/>
      <c r="B26" s="19" t="s">
        <v>18</v>
      </c>
      <c r="C26" s="8" t="s">
        <v>127</v>
      </c>
      <c r="D26" s="8" t="s">
        <v>113</v>
      </c>
      <c r="E26" s="20">
        <v>4</v>
      </c>
      <c r="F26" s="20">
        <v>2000</v>
      </c>
      <c r="G26" s="351"/>
      <c r="H26" s="352"/>
      <c r="I26" s="11"/>
      <c r="J26" s="307">
        <v>0</v>
      </c>
      <c r="K26" s="16">
        <v>9.2723999999999993</v>
      </c>
      <c r="L26" s="16">
        <v>0</v>
      </c>
      <c r="M26" s="17">
        <v>0</v>
      </c>
      <c r="N26" s="17">
        <v>85.547799999999995</v>
      </c>
      <c r="O26" s="17">
        <v>0</v>
      </c>
      <c r="P26" s="21">
        <v>0.95329999999999993</v>
      </c>
      <c r="Q26" s="17">
        <v>0</v>
      </c>
      <c r="R26" s="17">
        <v>0</v>
      </c>
      <c r="S26" s="17">
        <v>0</v>
      </c>
      <c r="T26" s="16">
        <v>0</v>
      </c>
      <c r="U26" s="16">
        <v>0</v>
      </c>
      <c r="V26" s="17">
        <v>0</v>
      </c>
      <c r="W26" s="17">
        <v>0</v>
      </c>
      <c r="X26" s="17">
        <v>0</v>
      </c>
      <c r="Y26" s="17">
        <v>0</v>
      </c>
      <c r="Z26" s="53">
        <v>0</v>
      </c>
      <c r="AA26" s="307">
        <v>0</v>
      </c>
      <c r="AB26" s="307">
        <v>7.0000000000000007E-2</v>
      </c>
      <c r="AC26" s="389">
        <v>0</v>
      </c>
      <c r="AD26" s="16">
        <v>1.0949500000000001</v>
      </c>
      <c r="AE26" s="16">
        <v>0</v>
      </c>
      <c r="AF26" s="16">
        <v>0</v>
      </c>
      <c r="AG26" s="307">
        <v>0</v>
      </c>
      <c r="AH26" s="307">
        <v>0</v>
      </c>
      <c r="AI26" s="17">
        <v>0.67820000000000003</v>
      </c>
      <c r="AJ26" s="17">
        <v>0</v>
      </c>
      <c r="AK26" s="16">
        <v>0</v>
      </c>
      <c r="AL26" s="16">
        <v>0</v>
      </c>
      <c r="AM26" s="16">
        <v>2.1499999999999998E-2</v>
      </c>
      <c r="AN26" s="17">
        <v>0</v>
      </c>
      <c r="AO26" s="307">
        <v>0</v>
      </c>
      <c r="AP26" s="16">
        <v>0.1167</v>
      </c>
      <c r="AQ26" s="17">
        <v>0.2311</v>
      </c>
      <c r="AR26" s="307">
        <v>0</v>
      </c>
      <c r="AS26" s="307">
        <v>0</v>
      </c>
      <c r="AT26" s="16">
        <v>0</v>
      </c>
      <c r="AU26" s="16">
        <v>9.459999999999999E-2</v>
      </c>
      <c r="AV26" s="16">
        <v>0</v>
      </c>
      <c r="AW26" s="16">
        <v>0</v>
      </c>
      <c r="AX26" s="17">
        <v>0</v>
      </c>
      <c r="AY26" s="17">
        <v>0</v>
      </c>
      <c r="AZ26" s="16">
        <v>0</v>
      </c>
      <c r="BA26" s="16">
        <v>1.4423500000000002</v>
      </c>
      <c r="BB26" s="16">
        <v>0.47709999999999997</v>
      </c>
      <c r="BC26" s="16">
        <v>0</v>
      </c>
      <c r="BD26" s="17">
        <v>0</v>
      </c>
      <c r="BE26" s="16">
        <v>0</v>
      </c>
      <c r="BF26" s="16">
        <v>0</v>
      </c>
      <c r="BG26" s="17">
        <v>0</v>
      </c>
      <c r="BH26" s="17">
        <v>0</v>
      </c>
      <c r="BI26" s="17">
        <v>0</v>
      </c>
      <c r="BJ26" s="17">
        <v>0</v>
      </c>
      <c r="BK26" s="17">
        <v>0</v>
      </c>
      <c r="BL26" s="18">
        <f t="shared" si="0"/>
        <v>99.999999999999986</v>
      </c>
    </row>
    <row r="27" spans="1:64">
      <c r="A27" s="1025"/>
      <c r="B27" s="19" t="s">
        <v>18</v>
      </c>
      <c r="C27" s="8" t="s">
        <v>127</v>
      </c>
      <c r="D27" s="8" t="s">
        <v>113</v>
      </c>
      <c r="E27" s="20">
        <v>5</v>
      </c>
      <c r="F27" s="20">
        <v>2000</v>
      </c>
      <c r="G27" s="351"/>
      <c r="H27" s="352"/>
      <c r="I27" s="11"/>
      <c r="J27" s="307">
        <v>0</v>
      </c>
      <c r="K27" s="16">
        <v>5.6540999999999997</v>
      </c>
      <c r="L27" s="16">
        <v>0</v>
      </c>
      <c r="M27" s="17">
        <v>0</v>
      </c>
      <c r="N27" s="17">
        <v>88.574799999999996</v>
      </c>
      <c r="O27" s="17">
        <v>0</v>
      </c>
      <c r="P27" s="21">
        <v>0.92379999999999995</v>
      </c>
      <c r="Q27" s="17">
        <v>0</v>
      </c>
      <c r="R27" s="17">
        <v>0</v>
      </c>
      <c r="S27" s="17">
        <v>0</v>
      </c>
      <c r="T27" s="16">
        <v>0</v>
      </c>
      <c r="U27" s="16">
        <v>0</v>
      </c>
      <c r="V27" s="17">
        <v>0</v>
      </c>
      <c r="W27" s="17">
        <v>0</v>
      </c>
      <c r="X27" s="17">
        <v>0</v>
      </c>
      <c r="Y27" s="17">
        <v>0</v>
      </c>
      <c r="Z27" s="53">
        <v>0</v>
      </c>
      <c r="AA27" s="307">
        <v>0</v>
      </c>
      <c r="AB27" s="307">
        <v>0</v>
      </c>
      <c r="AC27" s="389">
        <v>0</v>
      </c>
      <c r="AD27" s="16">
        <v>0.66195000000000004</v>
      </c>
      <c r="AE27" s="16">
        <v>0.18915000000000001</v>
      </c>
      <c r="AF27" s="16">
        <v>4.9750000000000003E-2</v>
      </c>
      <c r="AG27" s="307">
        <v>0</v>
      </c>
      <c r="AH27" s="307">
        <v>0</v>
      </c>
      <c r="AI27" s="17">
        <v>0</v>
      </c>
      <c r="AJ27" s="17">
        <v>0</v>
      </c>
      <c r="AK27" s="16">
        <v>0</v>
      </c>
      <c r="AL27" s="16">
        <v>0</v>
      </c>
      <c r="AM27" s="16">
        <v>0.24914999999999998</v>
      </c>
      <c r="AN27" s="17">
        <v>0</v>
      </c>
      <c r="AO27" s="307">
        <v>0</v>
      </c>
      <c r="AP27" s="16">
        <v>0.10395</v>
      </c>
      <c r="AQ27" s="17">
        <v>0.3594</v>
      </c>
      <c r="AR27" s="307">
        <v>0</v>
      </c>
      <c r="AS27" s="307">
        <v>0</v>
      </c>
      <c r="AT27" s="16">
        <v>0</v>
      </c>
      <c r="AU27" s="16">
        <v>0</v>
      </c>
      <c r="AV27" s="16">
        <v>0</v>
      </c>
      <c r="AW27" s="16">
        <v>0</v>
      </c>
      <c r="AX27" s="17">
        <v>0</v>
      </c>
      <c r="AY27" s="17">
        <v>0</v>
      </c>
      <c r="AZ27" s="16">
        <v>0</v>
      </c>
      <c r="BA27" s="16">
        <v>0.91649999999999987</v>
      </c>
      <c r="BB27" s="16">
        <v>1.7362500000000001</v>
      </c>
      <c r="BC27" s="16">
        <v>0</v>
      </c>
      <c r="BD27" s="17">
        <v>0</v>
      </c>
      <c r="BE27" s="16">
        <v>0</v>
      </c>
      <c r="BF27" s="16">
        <v>0</v>
      </c>
      <c r="BG27" s="17">
        <v>0.58120000000000005</v>
      </c>
      <c r="BH27" s="17">
        <v>0</v>
      </c>
      <c r="BI27" s="17">
        <v>0</v>
      </c>
      <c r="BJ27" s="17">
        <v>0</v>
      </c>
      <c r="BK27" s="17">
        <v>0</v>
      </c>
      <c r="BL27" s="18">
        <f t="shared" si="0"/>
        <v>99.999999999999986</v>
      </c>
    </row>
    <row r="28" spans="1:64">
      <c r="A28" s="1025"/>
      <c r="B28" s="19" t="s">
        <v>18</v>
      </c>
      <c r="C28" s="8" t="s">
        <v>127</v>
      </c>
      <c r="D28" s="8" t="s">
        <v>113</v>
      </c>
      <c r="E28" s="20">
        <v>6</v>
      </c>
      <c r="F28" s="20">
        <v>2000</v>
      </c>
      <c r="G28" s="351"/>
      <c r="H28" s="352"/>
      <c r="I28" s="11"/>
      <c r="J28" s="307">
        <v>0</v>
      </c>
      <c r="K28" s="16">
        <v>8.7067499999999995</v>
      </c>
      <c r="L28" s="16">
        <v>0</v>
      </c>
      <c r="M28" s="17">
        <v>0</v>
      </c>
      <c r="N28" s="17">
        <v>86.395900000000012</v>
      </c>
      <c r="O28" s="17">
        <v>0</v>
      </c>
      <c r="P28" s="21">
        <v>1.4571999999999998</v>
      </c>
      <c r="Q28" s="17">
        <v>0</v>
      </c>
      <c r="R28" s="17">
        <v>0</v>
      </c>
      <c r="S28" s="17">
        <v>0</v>
      </c>
      <c r="T28" s="16">
        <v>0</v>
      </c>
      <c r="U28" s="16">
        <v>0</v>
      </c>
      <c r="V28" s="17">
        <v>0</v>
      </c>
      <c r="W28" s="17">
        <v>0</v>
      </c>
      <c r="X28" s="17">
        <v>0</v>
      </c>
      <c r="Y28" s="17">
        <v>0</v>
      </c>
      <c r="Z28" s="53">
        <v>0</v>
      </c>
      <c r="AA28" s="307">
        <v>0</v>
      </c>
      <c r="AB28" s="307">
        <v>0</v>
      </c>
      <c r="AC28" s="389">
        <v>0</v>
      </c>
      <c r="AD28" s="16">
        <v>0.60229999999999995</v>
      </c>
      <c r="AE28" s="16">
        <v>0.53905000000000003</v>
      </c>
      <c r="AF28" s="16">
        <v>0</v>
      </c>
      <c r="AG28" s="307">
        <v>0</v>
      </c>
      <c r="AH28" s="307">
        <v>0</v>
      </c>
      <c r="AI28" s="17">
        <v>0</v>
      </c>
      <c r="AJ28" s="17">
        <v>0</v>
      </c>
      <c r="AK28" s="16">
        <v>0</v>
      </c>
      <c r="AL28" s="16">
        <v>0</v>
      </c>
      <c r="AM28" s="16">
        <v>0</v>
      </c>
      <c r="AN28" s="17">
        <v>0</v>
      </c>
      <c r="AO28" s="307">
        <v>0</v>
      </c>
      <c r="AP28" s="16">
        <v>0.14464999999999997</v>
      </c>
      <c r="AQ28" s="17">
        <v>0</v>
      </c>
      <c r="AR28" s="307">
        <v>0</v>
      </c>
      <c r="AS28" s="307">
        <v>0</v>
      </c>
      <c r="AT28" s="16">
        <v>0</v>
      </c>
      <c r="AU28" s="16">
        <v>0.1492</v>
      </c>
      <c r="AV28" s="16">
        <v>0</v>
      </c>
      <c r="AW28" s="16">
        <v>0</v>
      </c>
      <c r="AX28" s="17">
        <v>0</v>
      </c>
      <c r="AY28" s="17">
        <v>0</v>
      </c>
      <c r="AZ28" s="16">
        <v>0</v>
      </c>
      <c r="BA28" s="16">
        <v>1.6560999999999999</v>
      </c>
      <c r="BB28" s="16">
        <v>0.34885000000000005</v>
      </c>
      <c r="BC28" s="16">
        <v>0</v>
      </c>
      <c r="BD28" s="17">
        <v>0</v>
      </c>
      <c r="BE28" s="16">
        <v>0</v>
      </c>
      <c r="BF28" s="16">
        <v>0</v>
      </c>
      <c r="BG28" s="17">
        <v>0</v>
      </c>
      <c r="BH28" s="17">
        <v>0</v>
      </c>
      <c r="BI28" s="17">
        <v>0</v>
      </c>
      <c r="BJ28" s="17">
        <v>0</v>
      </c>
      <c r="BK28" s="17">
        <v>0</v>
      </c>
      <c r="BL28" s="18">
        <f t="shared" si="0"/>
        <v>100</v>
      </c>
    </row>
    <row r="29" spans="1:64">
      <c r="A29" s="1025"/>
      <c r="B29" s="19" t="s">
        <v>18</v>
      </c>
      <c r="C29" s="8" t="s">
        <v>127</v>
      </c>
      <c r="D29" s="8" t="s">
        <v>113</v>
      </c>
      <c r="E29" s="20">
        <v>7</v>
      </c>
      <c r="F29" s="20">
        <v>2000</v>
      </c>
      <c r="G29" s="351"/>
      <c r="H29" s="352"/>
      <c r="I29" s="11"/>
      <c r="J29" s="307">
        <v>0</v>
      </c>
      <c r="K29" s="16">
        <v>10.42465</v>
      </c>
      <c r="L29" s="16">
        <v>0</v>
      </c>
      <c r="M29" s="17">
        <v>0</v>
      </c>
      <c r="N29" s="17">
        <v>84.437049999999999</v>
      </c>
      <c r="O29" s="17">
        <v>0</v>
      </c>
      <c r="P29" s="21">
        <v>1.1573499999999999</v>
      </c>
      <c r="Q29" s="17">
        <v>0</v>
      </c>
      <c r="R29" s="17">
        <v>0</v>
      </c>
      <c r="S29" s="17">
        <v>0</v>
      </c>
      <c r="T29" s="16">
        <v>0</v>
      </c>
      <c r="U29" s="16">
        <v>0</v>
      </c>
      <c r="V29" s="17">
        <v>0</v>
      </c>
      <c r="W29" s="17">
        <v>0</v>
      </c>
      <c r="X29" s="17">
        <v>0.11905000000000002</v>
      </c>
      <c r="Y29" s="17">
        <v>0</v>
      </c>
      <c r="Z29" s="53">
        <v>0</v>
      </c>
      <c r="AA29" s="307">
        <v>0</v>
      </c>
      <c r="AB29" s="307">
        <v>0</v>
      </c>
      <c r="AC29" s="389">
        <v>0</v>
      </c>
      <c r="AD29" s="16">
        <v>1.4362000000000001</v>
      </c>
      <c r="AE29" s="16">
        <v>0</v>
      </c>
      <c r="AF29" s="16">
        <v>5.8699999999999995E-2</v>
      </c>
      <c r="AG29" s="307">
        <v>0</v>
      </c>
      <c r="AH29" s="307">
        <v>0</v>
      </c>
      <c r="AI29" s="17">
        <v>0</v>
      </c>
      <c r="AJ29" s="17">
        <v>0</v>
      </c>
      <c r="AK29" s="16">
        <v>0</v>
      </c>
      <c r="AL29" s="16">
        <v>0</v>
      </c>
      <c r="AM29" s="16">
        <v>0</v>
      </c>
      <c r="AN29" s="17">
        <v>0</v>
      </c>
      <c r="AO29" s="307">
        <v>0</v>
      </c>
      <c r="AP29" s="16">
        <v>0.14235</v>
      </c>
      <c r="AQ29" s="17">
        <v>0</v>
      </c>
      <c r="AR29" s="307">
        <v>0</v>
      </c>
      <c r="AS29" s="307">
        <v>0</v>
      </c>
      <c r="AT29" s="16">
        <v>0</v>
      </c>
      <c r="AU29" s="16">
        <v>0</v>
      </c>
      <c r="AV29" s="16">
        <v>0</v>
      </c>
      <c r="AW29" s="16">
        <v>0</v>
      </c>
      <c r="AX29" s="17">
        <v>0</v>
      </c>
      <c r="AY29" s="17">
        <v>0</v>
      </c>
      <c r="AZ29" s="16">
        <v>0</v>
      </c>
      <c r="BA29" s="16">
        <v>1.8286999999999998</v>
      </c>
      <c r="BB29" s="16">
        <v>0.39595000000000002</v>
      </c>
      <c r="BC29" s="16">
        <v>0</v>
      </c>
      <c r="BD29" s="17">
        <v>0</v>
      </c>
      <c r="BE29" s="16">
        <v>0</v>
      </c>
      <c r="BF29" s="16">
        <v>0</v>
      </c>
      <c r="BG29" s="17">
        <v>0</v>
      </c>
      <c r="BH29" s="17">
        <v>0</v>
      </c>
      <c r="BI29" s="17">
        <v>0</v>
      </c>
      <c r="BJ29" s="17">
        <v>0</v>
      </c>
      <c r="BK29" s="17">
        <v>0</v>
      </c>
      <c r="BL29" s="18">
        <f t="shared" si="0"/>
        <v>99.999999999999986</v>
      </c>
    </row>
    <row r="30" spans="1:64">
      <c r="A30" s="1025"/>
      <c r="B30" s="19" t="s">
        <v>18</v>
      </c>
      <c r="C30" s="8" t="s">
        <v>127</v>
      </c>
      <c r="D30" s="8" t="s">
        <v>113</v>
      </c>
      <c r="E30" s="20">
        <v>8</v>
      </c>
      <c r="F30" s="20">
        <v>2000</v>
      </c>
      <c r="G30" s="351"/>
      <c r="H30" s="352"/>
      <c r="I30" s="11"/>
      <c r="J30" s="307">
        <v>0</v>
      </c>
      <c r="K30" s="16">
        <v>18.170249999999999</v>
      </c>
      <c r="L30" s="16">
        <v>0</v>
      </c>
      <c r="M30" s="17">
        <v>0</v>
      </c>
      <c r="N30" s="17">
        <v>78.189750000000004</v>
      </c>
      <c r="O30" s="17">
        <v>0</v>
      </c>
      <c r="P30" s="21">
        <v>1.6575500000000001</v>
      </c>
      <c r="Q30" s="17">
        <v>0</v>
      </c>
      <c r="R30" s="17">
        <v>0</v>
      </c>
      <c r="S30" s="17">
        <v>0</v>
      </c>
      <c r="T30" s="16">
        <v>0.16894999999999999</v>
      </c>
      <c r="U30" s="16">
        <v>0</v>
      </c>
      <c r="V30" s="17">
        <v>0</v>
      </c>
      <c r="W30" s="17">
        <v>0</v>
      </c>
      <c r="X30" s="17">
        <v>0</v>
      </c>
      <c r="Y30" s="17">
        <v>0</v>
      </c>
      <c r="Z30" s="53">
        <v>0</v>
      </c>
      <c r="AA30" s="307">
        <v>0</v>
      </c>
      <c r="AB30" s="307">
        <v>0</v>
      </c>
      <c r="AC30" s="389">
        <v>0</v>
      </c>
      <c r="AD30" s="16">
        <v>0</v>
      </c>
      <c r="AE30" s="16">
        <v>0</v>
      </c>
      <c r="AF30" s="16">
        <v>0</v>
      </c>
      <c r="AG30" s="307">
        <v>0</v>
      </c>
      <c r="AH30" s="307">
        <v>0</v>
      </c>
      <c r="AI30" s="17">
        <v>0</v>
      </c>
      <c r="AJ30" s="17">
        <v>0.10155000000000002</v>
      </c>
      <c r="AK30" s="16">
        <v>0</v>
      </c>
      <c r="AL30" s="16">
        <v>0</v>
      </c>
      <c r="AM30" s="16">
        <v>0.12944999999999998</v>
      </c>
      <c r="AN30" s="17">
        <v>0</v>
      </c>
      <c r="AO30" s="307">
        <v>0</v>
      </c>
      <c r="AP30" s="16">
        <v>0</v>
      </c>
      <c r="AQ30" s="17">
        <v>0</v>
      </c>
      <c r="AR30" s="307">
        <v>0</v>
      </c>
      <c r="AS30" s="307">
        <v>0</v>
      </c>
      <c r="AT30" s="16">
        <v>0</v>
      </c>
      <c r="AU30" s="16">
        <v>0</v>
      </c>
      <c r="AV30" s="16">
        <v>0</v>
      </c>
      <c r="AW30" s="16">
        <v>0</v>
      </c>
      <c r="AX30" s="17">
        <v>0</v>
      </c>
      <c r="AY30" s="17">
        <v>0</v>
      </c>
      <c r="AZ30" s="16">
        <v>0</v>
      </c>
      <c r="BA30" s="16">
        <v>0</v>
      </c>
      <c r="BB30" s="16">
        <v>1.5825</v>
      </c>
      <c r="BC30" s="16">
        <v>0</v>
      </c>
      <c r="BD30" s="17">
        <v>0</v>
      </c>
      <c r="BE30" s="16">
        <v>0</v>
      </c>
      <c r="BF30" s="16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8">
        <f t="shared" si="0"/>
        <v>100</v>
      </c>
    </row>
    <row r="31" spans="1:64">
      <c r="A31" s="1025"/>
      <c r="B31" s="19" t="s">
        <v>18</v>
      </c>
      <c r="C31" s="8" t="s">
        <v>127</v>
      </c>
      <c r="D31" s="8" t="s">
        <v>113</v>
      </c>
      <c r="E31" s="20">
        <v>9</v>
      </c>
      <c r="F31" s="20">
        <v>2000</v>
      </c>
      <c r="G31" s="351"/>
      <c r="H31" s="352"/>
      <c r="I31" s="11"/>
      <c r="J31" s="307">
        <v>0</v>
      </c>
      <c r="K31" s="16">
        <v>7.7025000000000006</v>
      </c>
      <c r="L31" s="16">
        <v>0</v>
      </c>
      <c r="M31" s="17">
        <v>0</v>
      </c>
      <c r="N31" s="17">
        <v>71.646000000000001</v>
      </c>
      <c r="O31" s="17">
        <v>0</v>
      </c>
      <c r="P31" s="21">
        <v>0.48299999999999998</v>
      </c>
      <c r="Q31" s="17">
        <v>0</v>
      </c>
      <c r="R31" s="17">
        <v>0.1065</v>
      </c>
      <c r="S31" s="17">
        <v>0</v>
      </c>
      <c r="T31" s="16">
        <v>0</v>
      </c>
      <c r="U31" s="16">
        <v>0.55700000000000005</v>
      </c>
      <c r="V31" s="17">
        <v>0</v>
      </c>
      <c r="W31" s="17">
        <v>0</v>
      </c>
      <c r="X31" s="17">
        <v>0</v>
      </c>
      <c r="Y31" s="17">
        <v>0</v>
      </c>
      <c r="Z31" s="53">
        <v>0</v>
      </c>
      <c r="AA31" s="307">
        <v>0</v>
      </c>
      <c r="AB31" s="307">
        <v>0</v>
      </c>
      <c r="AC31" s="389">
        <v>0</v>
      </c>
      <c r="AD31" s="16">
        <v>0.60299999999999998</v>
      </c>
      <c r="AE31" s="16">
        <v>0</v>
      </c>
      <c r="AF31" s="16">
        <v>0</v>
      </c>
      <c r="AG31" s="307">
        <v>0</v>
      </c>
      <c r="AH31" s="307">
        <v>0</v>
      </c>
      <c r="AI31" s="17">
        <v>0</v>
      </c>
      <c r="AJ31" s="17">
        <v>0</v>
      </c>
      <c r="AK31" s="16">
        <v>1.7335</v>
      </c>
      <c r="AL31" s="16">
        <v>0</v>
      </c>
      <c r="AM31" s="16">
        <v>0.13350000000000001</v>
      </c>
      <c r="AN31" s="17">
        <v>0</v>
      </c>
      <c r="AO31" s="307">
        <v>0</v>
      </c>
      <c r="AP31" s="16">
        <v>0</v>
      </c>
      <c r="AQ31" s="17">
        <v>0.47899999999999998</v>
      </c>
      <c r="AR31" s="307">
        <v>0</v>
      </c>
      <c r="AS31" s="307">
        <v>0</v>
      </c>
      <c r="AT31" s="16">
        <v>0</v>
      </c>
      <c r="AU31" s="16">
        <v>0</v>
      </c>
      <c r="AV31" s="16">
        <v>0</v>
      </c>
      <c r="AW31" s="16">
        <v>0</v>
      </c>
      <c r="AX31" s="17">
        <v>0</v>
      </c>
      <c r="AY31" s="17">
        <v>0</v>
      </c>
      <c r="AZ31" s="16">
        <v>0</v>
      </c>
      <c r="BA31" s="16">
        <v>0.47599999999999998</v>
      </c>
      <c r="BB31" s="16">
        <v>15.4285</v>
      </c>
      <c r="BC31" s="16">
        <v>0</v>
      </c>
      <c r="BD31" s="17">
        <v>0</v>
      </c>
      <c r="BE31" s="16">
        <v>0</v>
      </c>
      <c r="BF31" s="16">
        <v>0</v>
      </c>
      <c r="BG31" s="17">
        <v>0.185</v>
      </c>
      <c r="BH31" s="17">
        <v>0</v>
      </c>
      <c r="BI31" s="17">
        <v>0</v>
      </c>
      <c r="BJ31" s="17">
        <v>0</v>
      </c>
      <c r="BK31" s="17">
        <v>0.46650000000000003</v>
      </c>
      <c r="BL31" s="18">
        <f t="shared" si="0"/>
        <v>100</v>
      </c>
    </row>
    <row r="32" spans="1:64" ht="15.75" thickBot="1">
      <c r="A32" s="1025"/>
      <c r="B32" s="32" t="s">
        <v>19</v>
      </c>
      <c r="C32" s="33" t="s">
        <v>127</v>
      </c>
      <c r="D32" s="34" t="s">
        <v>113</v>
      </c>
      <c r="E32" s="24">
        <v>10</v>
      </c>
      <c r="F32" s="34">
        <v>2000</v>
      </c>
      <c r="G32" s="355"/>
      <c r="H32" s="356"/>
      <c r="I32" s="35"/>
      <c r="J32" s="309">
        <v>0</v>
      </c>
      <c r="K32" s="36">
        <v>9.0069999999999997</v>
      </c>
      <c r="L32" s="37">
        <v>0</v>
      </c>
      <c r="M32" s="38">
        <v>0</v>
      </c>
      <c r="N32" s="38">
        <v>73.284499999999994</v>
      </c>
      <c r="O32" s="27">
        <v>0</v>
      </c>
      <c r="P32" s="39">
        <v>2.242</v>
      </c>
      <c r="Q32" s="38">
        <v>0</v>
      </c>
      <c r="R32" s="38">
        <v>1.4075</v>
      </c>
      <c r="S32" s="38">
        <v>0</v>
      </c>
      <c r="T32" s="36">
        <v>0.36649999999999999</v>
      </c>
      <c r="U32" s="36">
        <v>0</v>
      </c>
      <c r="V32" s="38">
        <v>0</v>
      </c>
      <c r="W32" s="38">
        <v>0</v>
      </c>
      <c r="X32" s="38">
        <v>0</v>
      </c>
      <c r="Y32" s="27">
        <v>0</v>
      </c>
      <c r="Z32" s="320">
        <v>0</v>
      </c>
      <c r="AA32" s="307">
        <v>0</v>
      </c>
      <c r="AB32" s="307">
        <v>0</v>
      </c>
      <c r="AC32" s="391">
        <v>0</v>
      </c>
      <c r="AD32" s="36">
        <v>0.86799999999999999</v>
      </c>
      <c r="AE32" s="36">
        <v>0</v>
      </c>
      <c r="AF32" s="36">
        <v>0</v>
      </c>
      <c r="AG32" s="309">
        <v>0</v>
      </c>
      <c r="AH32" s="309">
        <v>0</v>
      </c>
      <c r="AI32" s="38">
        <v>1.3385</v>
      </c>
      <c r="AJ32" s="38">
        <v>0</v>
      </c>
      <c r="AK32" s="36">
        <v>0</v>
      </c>
      <c r="AL32" s="36">
        <v>0</v>
      </c>
      <c r="AM32" s="36">
        <v>7.1499999999999994E-2</v>
      </c>
      <c r="AN32" s="38">
        <v>0</v>
      </c>
      <c r="AO32" s="309">
        <v>0</v>
      </c>
      <c r="AP32" s="36">
        <v>0</v>
      </c>
      <c r="AQ32" s="38">
        <v>0.2555</v>
      </c>
      <c r="AR32" s="309">
        <v>0</v>
      </c>
      <c r="AS32" s="309">
        <v>0</v>
      </c>
      <c r="AT32" s="36">
        <v>0</v>
      </c>
      <c r="AU32" s="36">
        <v>0</v>
      </c>
      <c r="AV32" s="36">
        <v>0</v>
      </c>
      <c r="AW32" s="36">
        <v>0</v>
      </c>
      <c r="AX32" s="38">
        <v>0</v>
      </c>
      <c r="AY32" s="38">
        <v>0</v>
      </c>
      <c r="AZ32" s="36">
        <v>0</v>
      </c>
      <c r="BA32" s="36">
        <v>1.714</v>
      </c>
      <c r="BB32" s="36">
        <v>9.1875</v>
      </c>
      <c r="BC32" s="36">
        <v>0</v>
      </c>
      <c r="BD32" s="38">
        <v>0</v>
      </c>
      <c r="BE32" s="36">
        <v>0</v>
      </c>
      <c r="BF32" s="36">
        <v>0</v>
      </c>
      <c r="BG32" s="38">
        <v>0</v>
      </c>
      <c r="BH32" s="38">
        <v>0</v>
      </c>
      <c r="BI32" s="38">
        <v>0</v>
      </c>
      <c r="BJ32" s="38">
        <v>0</v>
      </c>
      <c r="BK32" s="38">
        <v>0.25750000000000001</v>
      </c>
      <c r="BL32" s="41">
        <f t="shared" si="0"/>
        <v>99.999999999999986</v>
      </c>
    </row>
    <row r="33" spans="1:64">
      <c r="A33" s="1025"/>
      <c r="B33" s="7" t="s">
        <v>20</v>
      </c>
      <c r="C33" s="8" t="s">
        <v>21</v>
      </c>
      <c r="D33" s="8" t="s">
        <v>111</v>
      </c>
      <c r="E33" s="9">
        <v>1</v>
      </c>
      <c r="F33" s="9">
        <v>2000</v>
      </c>
      <c r="G33" s="349"/>
      <c r="H33" s="350"/>
      <c r="I33" s="42"/>
      <c r="J33" s="310">
        <v>0</v>
      </c>
      <c r="K33" s="16">
        <v>13.859</v>
      </c>
      <c r="L33" s="12">
        <v>0</v>
      </c>
      <c r="M33" s="13">
        <v>0</v>
      </c>
      <c r="N33" s="13">
        <v>75.529499999999999</v>
      </c>
      <c r="O33" s="13">
        <v>0</v>
      </c>
      <c r="P33" s="14">
        <v>4.5395000000000003</v>
      </c>
      <c r="Q33" s="13">
        <v>0</v>
      </c>
      <c r="R33" s="13">
        <v>0</v>
      </c>
      <c r="S33" s="13">
        <v>0</v>
      </c>
      <c r="T33" s="12">
        <v>1.663</v>
      </c>
      <c r="U33" s="12">
        <v>0</v>
      </c>
      <c r="V33" s="13">
        <v>0</v>
      </c>
      <c r="W33" s="13">
        <v>0</v>
      </c>
      <c r="X33" s="13">
        <v>0</v>
      </c>
      <c r="Y33" s="13">
        <v>0</v>
      </c>
      <c r="Z33" s="180">
        <v>0</v>
      </c>
      <c r="AA33" s="310">
        <v>0</v>
      </c>
      <c r="AB33" s="310">
        <v>0.1205</v>
      </c>
      <c r="AC33" s="392">
        <v>0</v>
      </c>
      <c r="AD33" s="12">
        <v>9.7000000000000003E-2</v>
      </c>
      <c r="AE33" s="12">
        <v>0</v>
      </c>
      <c r="AF33" s="12">
        <v>0</v>
      </c>
      <c r="AG33" s="310">
        <v>0</v>
      </c>
      <c r="AH33" s="310">
        <v>0</v>
      </c>
      <c r="AI33" s="13">
        <v>9.2499999999999999E-2</v>
      </c>
      <c r="AJ33" s="13">
        <v>0</v>
      </c>
      <c r="AK33" s="12">
        <v>0.13150000000000001</v>
      </c>
      <c r="AL33" s="12">
        <v>0</v>
      </c>
      <c r="AM33" s="12">
        <v>1.2999999999999999E-2</v>
      </c>
      <c r="AN33" s="13">
        <v>0</v>
      </c>
      <c r="AO33" s="310">
        <v>0</v>
      </c>
      <c r="AP33" s="12">
        <v>0</v>
      </c>
      <c r="AQ33" s="13">
        <v>0.56699999999999995</v>
      </c>
      <c r="AR33" s="310">
        <v>0</v>
      </c>
      <c r="AS33" s="310">
        <v>0</v>
      </c>
      <c r="AT33" s="12">
        <v>0</v>
      </c>
      <c r="AU33" s="12">
        <v>0.1205</v>
      </c>
      <c r="AV33" s="12">
        <v>0</v>
      </c>
      <c r="AW33" s="12">
        <v>0</v>
      </c>
      <c r="AX33" s="13">
        <v>0</v>
      </c>
      <c r="AY33" s="17">
        <v>0</v>
      </c>
      <c r="AZ33" s="12">
        <v>0</v>
      </c>
      <c r="BA33" s="16">
        <v>0</v>
      </c>
      <c r="BB33" s="16">
        <v>0.50650000000000006</v>
      </c>
      <c r="BC33" s="12">
        <v>0</v>
      </c>
      <c r="BD33" s="13">
        <v>0</v>
      </c>
      <c r="BE33" s="12">
        <v>0</v>
      </c>
      <c r="BF33" s="12">
        <v>1.5425</v>
      </c>
      <c r="BG33" s="17">
        <v>1.218</v>
      </c>
      <c r="BH33" s="13">
        <v>0</v>
      </c>
      <c r="BI33" s="17">
        <v>0</v>
      </c>
      <c r="BJ33" s="17">
        <v>0</v>
      </c>
      <c r="BK33" s="13">
        <v>0</v>
      </c>
      <c r="BL33" s="18">
        <f t="shared" si="0"/>
        <v>100.00000000000001</v>
      </c>
    </row>
    <row r="34" spans="1:64">
      <c r="A34" s="1025"/>
      <c r="B34" s="19" t="s">
        <v>20</v>
      </c>
      <c r="C34" s="8" t="s">
        <v>21</v>
      </c>
      <c r="D34" s="8" t="s">
        <v>111</v>
      </c>
      <c r="E34" s="20">
        <v>2</v>
      </c>
      <c r="F34" s="20">
        <v>2000</v>
      </c>
      <c r="G34" s="351"/>
      <c r="H34" s="352"/>
      <c r="I34" s="11"/>
      <c r="J34" s="307">
        <v>0</v>
      </c>
      <c r="K34" s="16">
        <v>15.057</v>
      </c>
      <c r="L34" s="16">
        <v>0</v>
      </c>
      <c r="M34" s="17">
        <v>0</v>
      </c>
      <c r="N34" s="17">
        <v>74.840500000000006</v>
      </c>
      <c r="O34" s="17">
        <v>0</v>
      </c>
      <c r="P34" s="21">
        <v>1.0145</v>
      </c>
      <c r="Q34" s="17">
        <v>0</v>
      </c>
      <c r="R34" s="17">
        <v>0</v>
      </c>
      <c r="S34" s="17">
        <v>0</v>
      </c>
      <c r="T34" s="16">
        <v>0</v>
      </c>
      <c r="U34" s="16">
        <v>0</v>
      </c>
      <c r="V34" s="17">
        <v>0</v>
      </c>
      <c r="W34" s="17">
        <v>0</v>
      </c>
      <c r="X34" s="17">
        <v>0</v>
      </c>
      <c r="Y34" s="17">
        <v>0</v>
      </c>
      <c r="Z34" s="53">
        <v>0</v>
      </c>
      <c r="AA34" s="307">
        <v>0</v>
      </c>
      <c r="AB34" s="307">
        <v>0</v>
      </c>
      <c r="AC34" s="389">
        <v>0</v>
      </c>
      <c r="AD34" s="16">
        <v>0.53400000000000003</v>
      </c>
      <c r="AE34" s="16">
        <v>0.12749999999999997</v>
      </c>
      <c r="AF34" s="16">
        <v>0</v>
      </c>
      <c r="AG34" s="307">
        <v>0</v>
      </c>
      <c r="AH34" s="307">
        <v>0</v>
      </c>
      <c r="AI34" s="17">
        <v>0</v>
      </c>
      <c r="AJ34" s="17">
        <v>7.1499999999999994E-2</v>
      </c>
      <c r="AK34" s="16">
        <v>0</v>
      </c>
      <c r="AL34" s="16">
        <v>0</v>
      </c>
      <c r="AM34" s="16">
        <v>3.3500000000000002E-2</v>
      </c>
      <c r="AN34" s="17">
        <v>0</v>
      </c>
      <c r="AO34" s="307">
        <v>0</v>
      </c>
      <c r="AP34" s="16">
        <v>0</v>
      </c>
      <c r="AQ34" s="17">
        <v>0.27250000000000002</v>
      </c>
      <c r="AR34" s="307">
        <v>0</v>
      </c>
      <c r="AS34" s="307">
        <v>0</v>
      </c>
      <c r="AT34" s="16">
        <v>0</v>
      </c>
      <c r="AU34" s="16">
        <v>0</v>
      </c>
      <c r="AV34" s="16">
        <v>0</v>
      </c>
      <c r="AW34" s="16">
        <v>0</v>
      </c>
      <c r="AX34" s="17">
        <v>0</v>
      </c>
      <c r="AY34" s="17">
        <v>0</v>
      </c>
      <c r="AZ34" s="16">
        <v>0</v>
      </c>
      <c r="BA34" s="16">
        <v>0</v>
      </c>
      <c r="BB34" s="16">
        <v>5.12</v>
      </c>
      <c r="BC34" s="16">
        <v>0</v>
      </c>
      <c r="BD34" s="17">
        <v>0</v>
      </c>
      <c r="BE34" s="16">
        <v>0</v>
      </c>
      <c r="BF34" s="16">
        <v>2.9289999999999998</v>
      </c>
      <c r="BG34" s="17">
        <v>0</v>
      </c>
      <c r="BH34" s="17">
        <v>0</v>
      </c>
      <c r="BI34" s="17">
        <v>0</v>
      </c>
      <c r="BJ34" s="17">
        <v>0</v>
      </c>
      <c r="BK34" s="17">
        <v>0</v>
      </c>
      <c r="BL34" s="18">
        <f t="shared" si="0"/>
        <v>100.00000000000001</v>
      </c>
    </row>
    <row r="35" spans="1:64">
      <c r="A35" s="1025"/>
      <c r="B35" s="19" t="s">
        <v>20</v>
      </c>
      <c r="C35" s="8" t="s">
        <v>21</v>
      </c>
      <c r="D35" s="8" t="s">
        <v>111</v>
      </c>
      <c r="E35" s="20">
        <v>3</v>
      </c>
      <c r="F35" s="20">
        <v>2000</v>
      </c>
      <c r="G35" s="351"/>
      <c r="H35" s="352"/>
      <c r="I35" s="11"/>
      <c r="J35" s="307">
        <v>0</v>
      </c>
      <c r="K35" s="16">
        <v>9.0570000000000004</v>
      </c>
      <c r="L35" s="16">
        <v>0</v>
      </c>
      <c r="M35" s="17">
        <v>0</v>
      </c>
      <c r="N35" s="17">
        <v>81.064499999999995</v>
      </c>
      <c r="O35" s="17">
        <v>0</v>
      </c>
      <c r="P35" s="21">
        <v>4.1775000000000002</v>
      </c>
      <c r="Q35" s="17">
        <v>0</v>
      </c>
      <c r="R35" s="17">
        <v>0</v>
      </c>
      <c r="S35" s="17">
        <v>0</v>
      </c>
      <c r="T35" s="16">
        <v>9.6000000000000002E-2</v>
      </c>
      <c r="U35" s="16">
        <v>0</v>
      </c>
      <c r="V35" s="17">
        <v>0</v>
      </c>
      <c r="W35" s="17">
        <v>0</v>
      </c>
      <c r="X35" s="17">
        <v>0</v>
      </c>
      <c r="Y35" s="17">
        <v>0</v>
      </c>
      <c r="Z35" s="53">
        <v>0</v>
      </c>
      <c r="AA35" s="307">
        <v>0</v>
      </c>
      <c r="AB35" s="307">
        <v>0</v>
      </c>
      <c r="AC35" s="389">
        <v>0</v>
      </c>
      <c r="AD35" s="16">
        <v>0.14449999999999999</v>
      </c>
      <c r="AE35" s="16">
        <v>0.16200000000000001</v>
      </c>
      <c r="AF35" s="16">
        <v>0</v>
      </c>
      <c r="AG35" s="307">
        <v>0</v>
      </c>
      <c r="AH35" s="307">
        <v>0</v>
      </c>
      <c r="AI35" s="17">
        <v>0.79949999999999999</v>
      </c>
      <c r="AJ35" s="17">
        <v>0.14649999999999999</v>
      </c>
      <c r="AK35" s="16">
        <v>0</v>
      </c>
      <c r="AL35" s="16">
        <v>0</v>
      </c>
      <c r="AM35" s="16">
        <v>5.3999999999999999E-2</v>
      </c>
      <c r="AN35" s="17">
        <v>0</v>
      </c>
      <c r="AO35" s="307">
        <v>0</v>
      </c>
      <c r="AP35" s="16">
        <v>0</v>
      </c>
      <c r="AQ35" s="17">
        <v>0.61799999999999999</v>
      </c>
      <c r="AR35" s="307">
        <v>0</v>
      </c>
      <c r="AS35" s="307">
        <v>0</v>
      </c>
      <c r="AT35" s="16">
        <v>0</v>
      </c>
      <c r="AU35" s="16">
        <v>1.7500000000000002E-2</v>
      </c>
      <c r="AV35" s="16">
        <v>0</v>
      </c>
      <c r="AW35" s="16">
        <v>0</v>
      </c>
      <c r="AX35" s="17">
        <v>0</v>
      </c>
      <c r="AY35" s="17">
        <v>0</v>
      </c>
      <c r="AZ35" s="16">
        <v>0</v>
      </c>
      <c r="BA35" s="16">
        <v>0</v>
      </c>
      <c r="BB35" s="16">
        <v>1.8160000000000001</v>
      </c>
      <c r="BC35" s="16">
        <v>0</v>
      </c>
      <c r="BD35" s="17">
        <v>0</v>
      </c>
      <c r="BE35" s="16">
        <v>0</v>
      </c>
      <c r="BF35" s="16">
        <v>0</v>
      </c>
      <c r="BG35" s="17">
        <v>1.847</v>
      </c>
      <c r="BH35" s="17">
        <v>0</v>
      </c>
      <c r="BI35" s="17">
        <v>0</v>
      </c>
      <c r="BJ35" s="17">
        <v>0</v>
      </c>
      <c r="BK35" s="17">
        <v>0</v>
      </c>
      <c r="BL35" s="18">
        <f t="shared" si="0"/>
        <v>99.999999999999986</v>
      </c>
    </row>
    <row r="36" spans="1:64">
      <c r="A36" s="1025"/>
      <c r="B36" s="19" t="s">
        <v>20</v>
      </c>
      <c r="C36" s="8" t="s">
        <v>21</v>
      </c>
      <c r="D36" s="8" t="s">
        <v>111</v>
      </c>
      <c r="E36" s="20">
        <v>4</v>
      </c>
      <c r="F36" s="20">
        <v>2000</v>
      </c>
      <c r="G36" s="351"/>
      <c r="H36" s="352"/>
      <c r="I36" s="11"/>
      <c r="J36" s="307">
        <v>0</v>
      </c>
      <c r="K36" s="16">
        <v>7.6505000000000001</v>
      </c>
      <c r="L36" s="16">
        <v>0</v>
      </c>
      <c r="M36" s="17">
        <v>0</v>
      </c>
      <c r="N36" s="17">
        <v>83.225499999999997</v>
      </c>
      <c r="O36" s="17">
        <v>0</v>
      </c>
      <c r="P36" s="21">
        <v>2.7574999999999998</v>
      </c>
      <c r="Q36" s="17">
        <v>0</v>
      </c>
      <c r="R36" s="17">
        <v>0</v>
      </c>
      <c r="S36" s="17">
        <v>0</v>
      </c>
      <c r="T36" s="16">
        <v>0.97699999999999998</v>
      </c>
      <c r="U36" s="16">
        <v>0</v>
      </c>
      <c r="V36" s="17">
        <v>0</v>
      </c>
      <c r="W36" s="17">
        <v>0</v>
      </c>
      <c r="X36" s="17">
        <v>0</v>
      </c>
      <c r="Y36" s="17">
        <v>0</v>
      </c>
      <c r="Z36" s="53">
        <v>0</v>
      </c>
      <c r="AA36" s="307">
        <v>0</v>
      </c>
      <c r="AB36" s="307">
        <v>0</v>
      </c>
      <c r="AC36" s="389">
        <v>0</v>
      </c>
      <c r="AD36" s="16">
        <v>0</v>
      </c>
      <c r="AE36" s="16">
        <v>0</v>
      </c>
      <c r="AF36" s="16">
        <v>0</v>
      </c>
      <c r="AG36" s="307">
        <v>0</v>
      </c>
      <c r="AH36" s="307">
        <v>0</v>
      </c>
      <c r="AI36" s="17">
        <v>0.19800000000000001</v>
      </c>
      <c r="AJ36" s="17">
        <v>3.1E-2</v>
      </c>
      <c r="AK36" s="16">
        <v>0.18049999999999999</v>
      </c>
      <c r="AL36" s="16">
        <v>0</v>
      </c>
      <c r="AM36" s="16">
        <v>0</v>
      </c>
      <c r="AN36" s="17">
        <v>0</v>
      </c>
      <c r="AO36" s="307">
        <v>0</v>
      </c>
      <c r="AP36" s="16">
        <v>0</v>
      </c>
      <c r="AQ36" s="17">
        <v>0.33650000000000002</v>
      </c>
      <c r="AR36" s="307">
        <v>0</v>
      </c>
      <c r="AS36" s="307">
        <v>0</v>
      </c>
      <c r="AT36" s="16">
        <v>0</v>
      </c>
      <c r="AU36" s="16">
        <v>0.33100000000000002</v>
      </c>
      <c r="AV36" s="16">
        <v>0</v>
      </c>
      <c r="AW36" s="16">
        <v>0</v>
      </c>
      <c r="AX36" s="17">
        <v>0</v>
      </c>
      <c r="AY36" s="17">
        <v>0</v>
      </c>
      <c r="AZ36" s="16">
        <v>0</v>
      </c>
      <c r="BA36" s="16">
        <v>0</v>
      </c>
      <c r="BB36" s="16">
        <v>2.1915</v>
      </c>
      <c r="BC36" s="16">
        <v>0</v>
      </c>
      <c r="BD36" s="17">
        <v>0</v>
      </c>
      <c r="BE36" s="16">
        <v>0</v>
      </c>
      <c r="BF36" s="16">
        <v>0</v>
      </c>
      <c r="BG36" s="17">
        <v>2.121</v>
      </c>
      <c r="BH36" s="17">
        <v>0</v>
      </c>
      <c r="BI36" s="17">
        <v>0</v>
      </c>
      <c r="BJ36" s="17">
        <v>0</v>
      </c>
      <c r="BK36" s="17">
        <v>0</v>
      </c>
      <c r="BL36" s="18">
        <f t="shared" si="0"/>
        <v>99.999999999999986</v>
      </c>
    </row>
    <row r="37" spans="1:64">
      <c r="A37" s="1025"/>
      <c r="B37" s="19" t="s">
        <v>20</v>
      </c>
      <c r="C37" s="8" t="s">
        <v>21</v>
      </c>
      <c r="D37" s="8" t="s">
        <v>111</v>
      </c>
      <c r="E37" s="20">
        <v>5</v>
      </c>
      <c r="F37" s="20">
        <v>2000</v>
      </c>
      <c r="G37" s="351"/>
      <c r="H37" s="352"/>
      <c r="I37" s="11"/>
      <c r="J37" s="307">
        <v>0</v>
      </c>
      <c r="K37" s="16">
        <v>20.526499999999999</v>
      </c>
      <c r="L37" s="16">
        <v>0</v>
      </c>
      <c r="M37" s="17">
        <v>0</v>
      </c>
      <c r="N37" s="17">
        <v>71.580500000000001</v>
      </c>
      <c r="O37" s="17">
        <v>0</v>
      </c>
      <c r="P37" s="21">
        <v>2.8054999999999999</v>
      </c>
      <c r="Q37" s="17">
        <v>0</v>
      </c>
      <c r="R37" s="17">
        <v>0</v>
      </c>
      <c r="S37" s="17">
        <v>0</v>
      </c>
      <c r="T37" s="16">
        <v>0</v>
      </c>
      <c r="U37" s="16">
        <v>0.35049999999999998</v>
      </c>
      <c r="V37" s="17">
        <v>0</v>
      </c>
      <c r="W37" s="17">
        <v>0</v>
      </c>
      <c r="X37" s="17">
        <v>0</v>
      </c>
      <c r="Y37" s="17">
        <v>0</v>
      </c>
      <c r="Z37" s="53">
        <v>0</v>
      </c>
      <c r="AA37" s="307">
        <v>0</v>
      </c>
      <c r="AB37" s="307">
        <v>0</v>
      </c>
      <c r="AC37" s="389">
        <v>0</v>
      </c>
      <c r="AD37" s="16">
        <v>2.0804999999999998</v>
      </c>
      <c r="AE37" s="16">
        <v>0.29349999999999998</v>
      </c>
      <c r="AF37" s="16">
        <v>0</v>
      </c>
      <c r="AG37" s="307">
        <v>0</v>
      </c>
      <c r="AH37" s="307">
        <v>0</v>
      </c>
      <c r="AI37" s="17">
        <v>0.27200000000000002</v>
      </c>
      <c r="AJ37" s="17">
        <v>0</v>
      </c>
      <c r="AK37" s="16">
        <v>0.122</v>
      </c>
      <c r="AL37" s="16">
        <v>0</v>
      </c>
      <c r="AM37" s="16">
        <v>0</v>
      </c>
      <c r="AN37" s="17">
        <v>0</v>
      </c>
      <c r="AO37" s="307">
        <v>0</v>
      </c>
      <c r="AP37" s="16">
        <v>0</v>
      </c>
      <c r="AQ37" s="17">
        <v>0</v>
      </c>
      <c r="AR37" s="307">
        <v>0</v>
      </c>
      <c r="AS37" s="307">
        <v>0</v>
      </c>
      <c r="AT37" s="16">
        <v>0</v>
      </c>
      <c r="AU37" s="16">
        <v>0</v>
      </c>
      <c r="AV37" s="16">
        <v>0</v>
      </c>
      <c r="AW37" s="16">
        <v>0</v>
      </c>
      <c r="AX37" s="17">
        <v>0</v>
      </c>
      <c r="AY37" s="17">
        <v>0</v>
      </c>
      <c r="AZ37" s="16">
        <v>0</v>
      </c>
      <c r="BA37" s="16">
        <v>0</v>
      </c>
      <c r="BB37" s="16">
        <v>0.78649999999999998</v>
      </c>
      <c r="BC37" s="16">
        <v>0</v>
      </c>
      <c r="BD37" s="17">
        <v>0</v>
      </c>
      <c r="BE37" s="16">
        <v>0</v>
      </c>
      <c r="BF37" s="16">
        <v>0</v>
      </c>
      <c r="BG37" s="17">
        <v>0.5625</v>
      </c>
      <c r="BH37" s="17">
        <v>0</v>
      </c>
      <c r="BI37" s="17">
        <v>0</v>
      </c>
      <c r="BJ37" s="17">
        <v>0</v>
      </c>
      <c r="BK37" s="17">
        <v>0.62</v>
      </c>
      <c r="BL37" s="18">
        <f t="shared" si="0"/>
        <v>100</v>
      </c>
    </row>
    <row r="38" spans="1:64">
      <c r="A38" s="1025"/>
      <c r="B38" s="19" t="s">
        <v>20</v>
      </c>
      <c r="C38" s="8" t="s">
        <v>21</v>
      </c>
      <c r="D38" s="8" t="s">
        <v>111</v>
      </c>
      <c r="E38" s="20">
        <v>6</v>
      </c>
      <c r="F38" s="20">
        <v>2000</v>
      </c>
      <c r="G38" s="351"/>
      <c r="H38" s="352"/>
      <c r="I38" s="11"/>
      <c r="J38" s="307">
        <v>0</v>
      </c>
      <c r="K38" s="16">
        <v>10.428000000000001</v>
      </c>
      <c r="L38" s="16">
        <v>0</v>
      </c>
      <c r="M38" s="17">
        <v>0</v>
      </c>
      <c r="N38" s="17">
        <v>73.901499999999999</v>
      </c>
      <c r="O38" s="17">
        <v>0</v>
      </c>
      <c r="P38" s="21">
        <v>4.9029999999999996</v>
      </c>
      <c r="Q38" s="17">
        <v>0</v>
      </c>
      <c r="R38" s="17">
        <v>1.0505</v>
      </c>
      <c r="S38" s="17">
        <v>0</v>
      </c>
      <c r="T38" s="16">
        <v>2.5750000000000002</v>
      </c>
      <c r="U38" s="16">
        <v>0.96450000000000002</v>
      </c>
      <c r="V38" s="17">
        <v>0</v>
      </c>
      <c r="W38" s="17">
        <v>0</v>
      </c>
      <c r="X38" s="17">
        <v>0</v>
      </c>
      <c r="Y38" s="17">
        <v>0</v>
      </c>
      <c r="Z38" s="53">
        <v>0</v>
      </c>
      <c r="AA38" s="307">
        <v>0</v>
      </c>
      <c r="AB38" s="307">
        <v>0</v>
      </c>
      <c r="AC38" s="389">
        <v>0</v>
      </c>
      <c r="AD38" s="16">
        <v>1.5754999999999999</v>
      </c>
      <c r="AE38" s="16">
        <v>0.1055</v>
      </c>
      <c r="AF38" s="16">
        <v>0</v>
      </c>
      <c r="AG38" s="307">
        <v>0</v>
      </c>
      <c r="AH38" s="307">
        <v>0</v>
      </c>
      <c r="AI38" s="17">
        <v>0.89649999999999996</v>
      </c>
      <c r="AJ38" s="17">
        <v>0</v>
      </c>
      <c r="AK38" s="16">
        <v>0</v>
      </c>
      <c r="AL38" s="16">
        <v>0</v>
      </c>
      <c r="AM38" s="16">
        <v>0.1825</v>
      </c>
      <c r="AN38" s="17">
        <v>0</v>
      </c>
      <c r="AO38" s="307">
        <v>0</v>
      </c>
      <c r="AP38" s="16">
        <v>1.7070000000000001</v>
      </c>
      <c r="AQ38" s="17">
        <v>0.95799999999999996</v>
      </c>
      <c r="AR38" s="307">
        <v>0</v>
      </c>
      <c r="AS38" s="307">
        <v>0</v>
      </c>
      <c r="AT38" s="16">
        <v>0</v>
      </c>
      <c r="AU38" s="16">
        <v>0</v>
      </c>
      <c r="AV38" s="16">
        <v>0</v>
      </c>
      <c r="AW38" s="16">
        <v>0</v>
      </c>
      <c r="AX38" s="17">
        <v>0</v>
      </c>
      <c r="AY38" s="17">
        <v>0</v>
      </c>
      <c r="AZ38" s="16">
        <v>0</v>
      </c>
      <c r="BA38" s="16">
        <v>0</v>
      </c>
      <c r="BB38" s="16">
        <v>0.56399999999999995</v>
      </c>
      <c r="BC38" s="16">
        <v>0</v>
      </c>
      <c r="BD38" s="17">
        <v>0</v>
      </c>
      <c r="BE38" s="16">
        <v>0</v>
      </c>
      <c r="BF38" s="16">
        <v>0</v>
      </c>
      <c r="BG38" s="17">
        <v>0.1885</v>
      </c>
      <c r="BH38" s="17">
        <v>0</v>
      </c>
      <c r="BI38" s="17">
        <v>0</v>
      </c>
      <c r="BJ38" s="17">
        <v>0</v>
      </c>
      <c r="BK38" s="17">
        <v>0</v>
      </c>
      <c r="BL38" s="18">
        <f t="shared" si="0"/>
        <v>100.00000000000001</v>
      </c>
    </row>
    <row r="39" spans="1:64">
      <c r="A39" s="1025"/>
      <c r="B39" s="19" t="s">
        <v>20</v>
      </c>
      <c r="C39" s="8" t="s">
        <v>21</v>
      </c>
      <c r="D39" s="8" t="s">
        <v>111</v>
      </c>
      <c r="E39" s="20">
        <v>7</v>
      </c>
      <c r="F39" s="20">
        <v>2000</v>
      </c>
      <c r="G39" s="351"/>
      <c r="H39" s="352"/>
      <c r="I39" s="11"/>
      <c r="J39" s="307">
        <v>0</v>
      </c>
      <c r="K39" s="16">
        <v>15.3215</v>
      </c>
      <c r="L39" s="16">
        <v>0</v>
      </c>
      <c r="M39" s="17">
        <v>0</v>
      </c>
      <c r="N39" s="17">
        <v>67.070499999999996</v>
      </c>
      <c r="O39" s="17">
        <v>0</v>
      </c>
      <c r="P39" s="21">
        <v>6.6044999999999998</v>
      </c>
      <c r="Q39" s="17">
        <v>0</v>
      </c>
      <c r="R39" s="17">
        <v>0</v>
      </c>
      <c r="S39" s="17">
        <v>0</v>
      </c>
      <c r="T39" s="16">
        <v>4.827</v>
      </c>
      <c r="U39" s="16">
        <v>1.429</v>
      </c>
      <c r="V39" s="17">
        <v>0</v>
      </c>
      <c r="W39" s="17">
        <v>0</v>
      </c>
      <c r="X39" s="17">
        <v>0</v>
      </c>
      <c r="Y39" s="17">
        <v>0</v>
      </c>
      <c r="Z39" s="53">
        <v>0</v>
      </c>
      <c r="AA39" s="307">
        <v>0</v>
      </c>
      <c r="AB39" s="307">
        <v>0</v>
      </c>
      <c r="AC39" s="389">
        <v>0</v>
      </c>
      <c r="AD39" s="16">
        <v>0.13900000000000001</v>
      </c>
      <c r="AE39" s="16">
        <v>0</v>
      </c>
      <c r="AF39" s="16">
        <v>0</v>
      </c>
      <c r="AG39" s="307">
        <v>0</v>
      </c>
      <c r="AH39" s="307">
        <v>0</v>
      </c>
      <c r="AI39" s="17">
        <v>0</v>
      </c>
      <c r="AJ39" s="17">
        <v>0</v>
      </c>
      <c r="AK39" s="16">
        <v>0.29649999999999999</v>
      </c>
      <c r="AL39" s="16">
        <v>0</v>
      </c>
      <c r="AM39" s="16">
        <v>4.1000000000000002E-2</v>
      </c>
      <c r="AN39" s="17">
        <v>0</v>
      </c>
      <c r="AO39" s="307">
        <v>0</v>
      </c>
      <c r="AP39" s="16">
        <v>0.82750000000000001</v>
      </c>
      <c r="AQ39" s="17">
        <v>0.503</v>
      </c>
      <c r="AR39" s="307">
        <v>0</v>
      </c>
      <c r="AS39" s="307">
        <v>0</v>
      </c>
      <c r="AT39" s="16">
        <v>0</v>
      </c>
      <c r="AU39" s="16">
        <v>0</v>
      </c>
      <c r="AV39" s="16">
        <v>0</v>
      </c>
      <c r="AW39" s="16">
        <v>0</v>
      </c>
      <c r="AX39" s="17">
        <v>0</v>
      </c>
      <c r="AY39" s="17">
        <v>0</v>
      </c>
      <c r="AZ39" s="16">
        <v>0</v>
      </c>
      <c r="BA39" s="16">
        <v>0</v>
      </c>
      <c r="BB39" s="16">
        <v>2.9405000000000001</v>
      </c>
      <c r="BC39" s="16">
        <v>0</v>
      </c>
      <c r="BD39" s="17">
        <v>0</v>
      </c>
      <c r="BE39" s="16">
        <v>0</v>
      </c>
      <c r="BF39" s="16">
        <v>0</v>
      </c>
      <c r="BG39" s="17">
        <v>0</v>
      </c>
      <c r="BH39" s="17">
        <v>0</v>
      </c>
      <c r="BI39" s="17">
        <v>0</v>
      </c>
      <c r="BJ39" s="17">
        <v>0</v>
      </c>
      <c r="BK39" s="17">
        <v>0</v>
      </c>
      <c r="BL39" s="18">
        <f t="shared" si="0"/>
        <v>99.999999999999986</v>
      </c>
    </row>
    <row r="40" spans="1:64">
      <c r="A40" s="1025"/>
      <c r="B40" s="19" t="s">
        <v>20</v>
      </c>
      <c r="C40" s="8" t="s">
        <v>21</v>
      </c>
      <c r="D40" s="8" t="s">
        <v>111</v>
      </c>
      <c r="E40" s="20">
        <v>8</v>
      </c>
      <c r="F40" s="20">
        <v>2000</v>
      </c>
      <c r="G40" s="351"/>
      <c r="H40" s="352"/>
      <c r="I40" s="11"/>
      <c r="J40" s="307">
        <v>0</v>
      </c>
      <c r="K40" s="16">
        <v>9.7240000000000002</v>
      </c>
      <c r="L40" s="16">
        <v>0</v>
      </c>
      <c r="M40" s="17">
        <v>0</v>
      </c>
      <c r="N40" s="17">
        <v>78.415999999999997</v>
      </c>
      <c r="O40" s="17">
        <v>0</v>
      </c>
      <c r="P40" s="21">
        <v>4.87</v>
      </c>
      <c r="Q40" s="17">
        <v>0</v>
      </c>
      <c r="R40" s="17">
        <v>0</v>
      </c>
      <c r="S40" s="17">
        <v>0</v>
      </c>
      <c r="T40" s="16">
        <v>1.0865</v>
      </c>
      <c r="U40" s="16">
        <v>2.2200000000000002</v>
      </c>
      <c r="V40" s="17">
        <v>0</v>
      </c>
      <c r="W40" s="17">
        <v>0.67900000000000005</v>
      </c>
      <c r="X40" s="17">
        <v>0</v>
      </c>
      <c r="Y40" s="17">
        <v>0</v>
      </c>
      <c r="Z40" s="53">
        <v>0</v>
      </c>
      <c r="AA40" s="307">
        <v>0</v>
      </c>
      <c r="AB40" s="307">
        <v>0</v>
      </c>
      <c r="AC40" s="389">
        <v>0</v>
      </c>
      <c r="AD40" s="16">
        <v>0</v>
      </c>
      <c r="AE40" s="16">
        <v>0</v>
      </c>
      <c r="AF40" s="16">
        <v>0</v>
      </c>
      <c r="AG40" s="307">
        <v>0</v>
      </c>
      <c r="AH40" s="307">
        <v>0</v>
      </c>
      <c r="AI40" s="17">
        <v>0.16800000000000001</v>
      </c>
      <c r="AJ40" s="17">
        <v>0</v>
      </c>
      <c r="AK40" s="16">
        <v>0</v>
      </c>
      <c r="AL40" s="16">
        <v>0</v>
      </c>
      <c r="AM40" s="16">
        <v>0</v>
      </c>
      <c r="AN40" s="17">
        <v>0</v>
      </c>
      <c r="AO40" s="307">
        <v>0</v>
      </c>
      <c r="AP40" s="16">
        <v>0.18099999999999999</v>
      </c>
      <c r="AQ40" s="17">
        <v>0.61350000000000005</v>
      </c>
      <c r="AR40" s="307">
        <v>0</v>
      </c>
      <c r="AS40" s="307">
        <v>0</v>
      </c>
      <c r="AT40" s="16">
        <v>0</v>
      </c>
      <c r="AU40" s="16">
        <v>0</v>
      </c>
      <c r="AV40" s="16">
        <v>0</v>
      </c>
      <c r="AW40" s="16">
        <v>0</v>
      </c>
      <c r="AX40" s="17">
        <v>0</v>
      </c>
      <c r="AY40" s="17">
        <v>0</v>
      </c>
      <c r="AZ40" s="16">
        <v>0.28349999999999997</v>
      </c>
      <c r="BA40" s="16">
        <v>0</v>
      </c>
      <c r="BB40" s="16">
        <v>1.7585</v>
      </c>
      <c r="BC40" s="16">
        <v>0</v>
      </c>
      <c r="BD40" s="17">
        <v>0</v>
      </c>
      <c r="BE40" s="16">
        <v>0</v>
      </c>
      <c r="BF40" s="16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8">
        <f t="shared" si="0"/>
        <v>100.00000000000001</v>
      </c>
    </row>
    <row r="41" spans="1:64">
      <c r="A41" s="1025"/>
      <c r="B41" s="19" t="s">
        <v>20</v>
      </c>
      <c r="C41" s="8" t="s">
        <v>21</v>
      </c>
      <c r="D41" s="8" t="s">
        <v>111</v>
      </c>
      <c r="E41" s="20">
        <v>9</v>
      </c>
      <c r="F41" s="20">
        <v>2000</v>
      </c>
      <c r="G41" s="351"/>
      <c r="H41" s="352"/>
      <c r="I41" s="11"/>
      <c r="J41" s="307">
        <v>0</v>
      </c>
      <c r="K41" s="16">
        <v>20.942</v>
      </c>
      <c r="L41" s="16">
        <v>0</v>
      </c>
      <c r="M41" s="17">
        <v>0</v>
      </c>
      <c r="N41" s="17">
        <v>67.653000000000006</v>
      </c>
      <c r="O41" s="17">
        <v>0</v>
      </c>
      <c r="P41" s="21">
        <v>5.51</v>
      </c>
      <c r="Q41" s="17">
        <v>0</v>
      </c>
      <c r="R41" s="17">
        <v>0</v>
      </c>
      <c r="S41" s="17">
        <v>0</v>
      </c>
      <c r="T41" s="16">
        <v>0</v>
      </c>
      <c r="U41" s="16">
        <v>0</v>
      </c>
      <c r="V41" s="17">
        <v>0</v>
      </c>
      <c r="W41" s="17">
        <v>0</v>
      </c>
      <c r="X41" s="17">
        <v>0</v>
      </c>
      <c r="Y41" s="17">
        <v>0</v>
      </c>
      <c r="Z41" s="53">
        <v>0</v>
      </c>
      <c r="AA41" s="307">
        <v>0</v>
      </c>
      <c r="AB41" s="307">
        <v>0</v>
      </c>
      <c r="AC41" s="389">
        <v>0</v>
      </c>
      <c r="AD41" s="16">
        <v>0</v>
      </c>
      <c r="AE41" s="16">
        <v>7.1499999999999994E-2</v>
      </c>
      <c r="AF41" s="16">
        <v>0</v>
      </c>
      <c r="AG41" s="307">
        <v>0</v>
      </c>
      <c r="AH41" s="307">
        <v>0</v>
      </c>
      <c r="AI41" s="17">
        <v>0.27050000000000002</v>
      </c>
      <c r="AJ41" s="17">
        <v>0</v>
      </c>
      <c r="AK41" s="16">
        <v>0</v>
      </c>
      <c r="AL41" s="16">
        <v>0</v>
      </c>
      <c r="AM41" s="16">
        <v>0</v>
      </c>
      <c r="AN41" s="17">
        <v>0</v>
      </c>
      <c r="AO41" s="307">
        <v>0</v>
      </c>
      <c r="AP41" s="16">
        <v>1.4005000000000001</v>
      </c>
      <c r="AQ41" s="17">
        <v>0</v>
      </c>
      <c r="AR41" s="307">
        <v>0</v>
      </c>
      <c r="AS41" s="307">
        <v>0</v>
      </c>
      <c r="AT41" s="16">
        <v>0</v>
      </c>
      <c r="AU41" s="16">
        <v>0</v>
      </c>
      <c r="AV41" s="16">
        <v>0</v>
      </c>
      <c r="AW41" s="16">
        <v>0</v>
      </c>
      <c r="AX41" s="17">
        <v>0</v>
      </c>
      <c r="AY41" s="17">
        <v>0</v>
      </c>
      <c r="AZ41" s="16">
        <v>0</v>
      </c>
      <c r="BA41" s="16">
        <v>0</v>
      </c>
      <c r="BB41" s="16">
        <v>1.5165</v>
      </c>
      <c r="BC41" s="16">
        <v>0</v>
      </c>
      <c r="BD41" s="17">
        <v>0</v>
      </c>
      <c r="BE41" s="16">
        <v>0</v>
      </c>
      <c r="BF41" s="16">
        <v>0</v>
      </c>
      <c r="BG41" s="17">
        <v>2.6360000000000001</v>
      </c>
      <c r="BH41" s="17">
        <v>0</v>
      </c>
      <c r="BI41" s="17">
        <v>0</v>
      </c>
      <c r="BJ41" s="17">
        <v>0</v>
      </c>
      <c r="BK41" s="17">
        <v>0</v>
      </c>
      <c r="BL41" s="18">
        <f t="shared" si="0"/>
        <v>99.999999999999986</v>
      </c>
    </row>
    <row r="42" spans="1:64">
      <c r="A42" s="1025"/>
      <c r="B42" s="23" t="s">
        <v>20</v>
      </c>
      <c r="C42" s="24" t="s">
        <v>21</v>
      </c>
      <c r="D42" s="24" t="s">
        <v>111</v>
      </c>
      <c r="E42" s="24">
        <v>10</v>
      </c>
      <c r="F42" s="24">
        <v>2000</v>
      </c>
      <c r="G42" s="353"/>
      <c r="H42" s="354"/>
      <c r="I42" s="25"/>
      <c r="J42" s="308">
        <v>0</v>
      </c>
      <c r="K42" s="26">
        <v>7.9245000000000001</v>
      </c>
      <c r="L42" s="26">
        <v>0</v>
      </c>
      <c r="M42" s="27">
        <v>0</v>
      </c>
      <c r="N42" s="27">
        <v>83.6875</v>
      </c>
      <c r="O42" s="27">
        <v>0</v>
      </c>
      <c r="P42" s="28">
        <v>3.2075000000000005</v>
      </c>
      <c r="Q42" s="27">
        <v>0</v>
      </c>
      <c r="R42" s="27">
        <v>0</v>
      </c>
      <c r="S42" s="27">
        <v>0</v>
      </c>
      <c r="T42" s="26">
        <v>0.193</v>
      </c>
      <c r="U42" s="26">
        <v>0</v>
      </c>
      <c r="V42" s="27">
        <v>0</v>
      </c>
      <c r="W42" s="27">
        <v>0</v>
      </c>
      <c r="X42" s="27">
        <v>0</v>
      </c>
      <c r="Y42" s="27">
        <v>0</v>
      </c>
      <c r="Z42" s="202">
        <v>0</v>
      </c>
      <c r="AA42" s="308">
        <v>0</v>
      </c>
      <c r="AB42" s="308">
        <v>0</v>
      </c>
      <c r="AC42" s="390">
        <v>0</v>
      </c>
      <c r="AD42" s="26">
        <v>0.41500000000000004</v>
      </c>
      <c r="AE42" s="26">
        <v>0.628</v>
      </c>
      <c r="AF42" s="26">
        <v>0</v>
      </c>
      <c r="AG42" s="308">
        <v>0</v>
      </c>
      <c r="AH42" s="308">
        <v>0</v>
      </c>
      <c r="AI42" s="27">
        <v>0.34449999999999997</v>
      </c>
      <c r="AJ42" s="27">
        <v>0</v>
      </c>
      <c r="AK42" s="26">
        <v>0</v>
      </c>
      <c r="AL42" s="26">
        <v>0</v>
      </c>
      <c r="AM42" s="26">
        <v>3.0000000000000002E-2</v>
      </c>
      <c r="AN42" s="27">
        <v>0</v>
      </c>
      <c r="AO42" s="308">
        <v>0</v>
      </c>
      <c r="AP42" s="26">
        <v>1.5049999999999999</v>
      </c>
      <c r="AQ42" s="27">
        <v>0.59399999999999997</v>
      </c>
      <c r="AR42" s="308">
        <v>0</v>
      </c>
      <c r="AS42" s="308">
        <v>0</v>
      </c>
      <c r="AT42" s="26">
        <v>0</v>
      </c>
      <c r="AU42" s="26">
        <v>6.5000000000000002E-2</v>
      </c>
      <c r="AV42" s="26">
        <v>0</v>
      </c>
      <c r="AW42" s="26">
        <v>0</v>
      </c>
      <c r="AX42" s="27">
        <v>0</v>
      </c>
      <c r="AY42" s="27">
        <v>0</v>
      </c>
      <c r="AZ42" s="26">
        <v>0</v>
      </c>
      <c r="BA42" s="26">
        <v>0</v>
      </c>
      <c r="BB42" s="26">
        <v>1.07</v>
      </c>
      <c r="BC42" s="26">
        <v>0</v>
      </c>
      <c r="BD42" s="27">
        <v>0</v>
      </c>
      <c r="BE42" s="26">
        <v>0</v>
      </c>
      <c r="BF42" s="26">
        <v>0</v>
      </c>
      <c r="BG42" s="27">
        <v>0.33600000000000002</v>
      </c>
      <c r="BH42" s="27">
        <v>0</v>
      </c>
      <c r="BI42" s="27">
        <v>0</v>
      </c>
      <c r="BJ42" s="27">
        <v>0</v>
      </c>
      <c r="BK42" s="27">
        <v>0</v>
      </c>
      <c r="BL42" s="302">
        <f t="shared" si="0"/>
        <v>99.999999999999972</v>
      </c>
    </row>
    <row r="43" spans="1:64">
      <c r="A43" s="1025"/>
      <c r="B43" s="19" t="s">
        <v>20</v>
      </c>
      <c r="C43" s="8" t="s">
        <v>21</v>
      </c>
      <c r="D43" s="8" t="s">
        <v>112</v>
      </c>
      <c r="E43" s="20">
        <v>1</v>
      </c>
      <c r="F43" s="20">
        <v>2000</v>
      </c>
      <c r="G43" s="351"/>
      <c r="H43" s="352"/>
      <c r="I43" s="11"/>
      <c r="J43" s="307">
        <v>0</v>
      </c>
      <c r="K43" s="16">
        <v>5.7619999999999996</v>
      </c>
      <c r="L43" s="16">
        <v>0</v>
      </c>
      <c r="M43" s="17">
        <v>0</v>
      </c>
      <c r="N43" s="17">
        <v>67.270499999999998</v>
      </c>
      <c r="O43" s="17">
        <v>0</v>
      </c>
      <c r="P43" s="21">
        <v>6.02</v>
      </c>
      <c r="Q43" s="17">
        <v>0</v>
      </c>
      <c r="R43" s="17">
        <v>0.124</v>
      </c>
      <c r="S43" s="17">
        <v>0</v>
      </c>
      <c r="T43" s="16">
        <v>0.26550000000000001</v>
      </c>
      <c r="U43" s="16">
        <v>0</v>
      </c>
      <c r="V43" s="17">
        <v>0</v>
      </c>
      <c r="W43" s="17">
        <v>0.154</v>
      </c>
      <c r="X43" s="17">
        <v>0.23150000000000001</v>
      </c>
      <c r="Y43" s="17">
        <v>0</v>
      </c>
      <c r="Z43" s="53">
        <v>0</v>
      </c>
      <c r="AA43" s="307">
        <v>0</v>
      </c>
      <c r="AB43" s="307">
        <v>0</v>
      </c>
      <c r="AC43" s="389">
        <v>0</v>
      </c>
      <c r="AD43" s="16">
        <v>3.7025000000000001</v>
      </c>
      <c r="AE43" s="16">
        <v>0</v>
      </c>
      <c r="AF43" s="16">
        <v>0.72499999999999998</v>
      </c>
      <c r="AG43" s="307">
        <v>0</v>
      </c>
      <c r="AH43" s="307">
        <v>0</v>
      </c>
      <c r="AI43" s="17">
        <v>0</v>
      </c>
      <c r="AJ43" s="17">
        <v>5.0999999999999997E-2</v>
      </c>
      <c r="AK43" s="16">
        <v>7.9500000000000001E-2</v>
      </c>
      <c r="AL43" s="16">
        <v>0</v>
      </c>
      <c r="AM43" s="16">
        <v>1.5000000000000001E-2</v>
      </c>
      <c r="AN43" s="17">
        <v>0</v>
      </c>
      <c r="AO43" s="307">
        <v>0</v>
      </c>
      <c r="AP43" s="16">
        <v>0.1885</v>
      </c>
      <c r="AQ43" s="17">
        <v>7.3999999999999996E-2</v>
      </c>
      <c r="AR43" s="307">
        <v>0</v>
      </c>
      <c r="AS43" s="307">
        <v>0</v>
      </c>
      <c r="AT43" s="16">
        <v>0</v>
      </c>
      <c r="AU43" s="16">
        <v>0.25</v>
      </c>
      <c r="AV43" s="16">
        <v>0</v>
      </c>
      <c r="AW43" s="16">
        <v>0</v>
      </c>
      <c r="AX43" s="17">
        <v>0</v>
      </c>
      <c r="AY43" s="17">
        <v>0</v>
      </c>
      <c r="AZ43" s="16">
        <v>0</v>
      </c>
      <c r="BA43" s="16">
        <v>0</v>
      </c>
      <c r="BB43" s="16">
        <v>15.087</v>
      </c>
      <c r="BC43" s="16">
        <v>0</v>
      </c>
      <c r="BD43" s="17">
        <v>0</v>
      </c>
      <c r="BE43" s="16">
        <v>0</v>
      </c>
      <c r="BF43" s="16">
        <v>0</v>
      </c>
      <c r="BG43" s="17">
        <v>0</v>
      </c>
      <c r="BH43" s="17">
        <v>0</v>
      </c>
      <c r="BI43" s="17">
        <v>0</v>
      </c>
      <c r="BJ43" s="17">
        <v>0</v>
      </c>
      <c r="BK43" s="17">
        <v>0</v>
      </c>
      <c r="BL43" s="18">
        <f t="shared" si="0"/>
        <v>99.999999999999986</v>
      </c>
    </row>
    <row r="44" spans="1:64">
      <c r="A44" s="1025"/>
      <c r="B44" s="19" t="s">
        <v>20</v>
      </c>
      <c r="C44" s="8" t="s">
        <v>21</v>
      </c>
      <c r="D44" s="8" t="s">
        <v>112</v>
      </c>
      <c r="E44" s="20">
        <v>2</v>
      </c>
      <c r="F44" s="20">
        <v>2000</v>
      </c>
      <c r="G44" s="351"/>
      <c r="H44" s="352"/>
      <c r="I44" s="11"/>
      <c r="J44" s="307">
        <v>0</v>
      </c>
      <c r="K44" s="16">
        <v>6.4084999999999992</v>
      </c>
      <c r="L44" s="16">
        <v>0</v>
      </c>
      <c r="M44" s="17">
        <v>0</v>
      </c>
      <c r="N44" s="17">
        <v>76.757499999999993</v>
      </c>
      <c r="O44" s="17">
        <v>0</v>
      </c>
      <c r="P44" s="21">
        <v>4.5065</v>
      </c>
      <c r="Q44" s="17">
        <v>0</v>
      </c>
      <c r="R44" s="17">
        <v>0.26800000000000002</v>
      </c>
      <c r="S44" s="17">
        <v>0</v>
      </c>
      <c r="T44" s="16">
        <v>1.101</v>
      </c>
      <c r="U44" s="16">
        <v>0</v>
      </c>
      <c r="V44" s="17">
        <v>0.376</v>
      </c>
      <c r="W44" s="17">
        <v>0.27200000000000002</v>
      </c>
      <c r="X44" s="17">
        <v>0</v>
      </c>
      <c r="Y44" s="17">
        <v>0</v>
      </c>
      <c r="Z44" s="53">
        <v>0</v>
      </c>
      <c r="AA44" s="307">
        <v>0</v>
      </c>
      <c r="AB44" s="307">
        <v>0</v>
      </c>
      <c r="AC44" s="389">
        <v>0</v>
      </c>
      <c r="AD44" s="16">
        <v>3.0169999999999999</v>
      </c>
      <c r="AE44" s="16">
        <v>0</v>
      </c>
      <c r="AF44" s="16">
        <v>1.0029999999999999</v>
      </c>
      <c r="AG44" s="307">
        <v>0</v>
      </c>
      <c r="AH44" s="307">
        <v>0</v>
      </c>
      <c r="AI44" s="17">
        <v>0.34849999999999998</v>
      </c>
      <c r="AJ44" s="17">
        <v>1.0999999999999999E-2</v>
      </c>
      <c r="AK44" s="16">
        <v>0</v>
      </c>
      <c r="AL44" s="16">
        <v>0</v>
      </c>
      <c r="AM44" s="16">
        <v>0.183</v>
      </c>
      <c r="AN44" s="17">
        <v>0</v>
      </c>
      <c r="AO44" s="307">
        <v>0</v>
      </c>
      <c r="AP44" s="16">
        <v>1.85</v>
      </c>
      <c r="AQ44" s="17">
        <v>0.52949999999999997</v>
      </c>
      <c r="AR44" s="307">
        <v>0</v>
      </c>
      <c r="AS44" s="307">
        <v>0</v>
      </c>
      <c r="AT44" s="16">
        <v>0</v>
      </c>
      <c r="AU44" s="16">
        <v>5.7999999999999996E-2</v>
      </c>
      <c r="AV44" s="16">
        <v>0</v>
      </c>
      <c r="AW44" s="16">
        <v>0</v>
      </c>
      <c r="AX44" s="17">
        <v>0</v>
      </c>
      <c r="AY44" s="17">
        <v>0</v>
      </c>
      <c r="AZ44" s="16">
        <v>0.24249999999999997</v>
      </c>
      <c r="BA44" s="16">
        <v>0</v>
      </c>
      <c r="BB44" s="16">
        <v>3.0680000000000001</v>
      </c>
      <c r="BC44" s="16">
        <v>0</v>
      </c>
      <c r="BD44" s="17">
        <v>0</v>
      </c>
      <c r="BE44" s="16">
        <v>0</v>
      </c>
      <c r="BF44" s="16">
        <v>0</v>
      </c>
      <c r="BG44" s="17">
        <v>0</v>
      </c>
      <c r="BH44" s="17">
        <v>0</v>
      </c>
      <c r="BI44" s="17">
        <v>0</v>
      </c>
      <c r="BJ44" s="17">
        <v>0</v>
      </c>
      <c r="BK44" s="17">
        <v>0</v>
      </c>
      <c r="BL44" s="18">
        <f t="shared" si="0"/>
        <v>100.00000000000001</v>
      </c>
    </row>
    <row r="45" spans="1:64">
      <c r="A45" s="1025"/>
      <c r="B45" s="19" t="s">
        <v>20</v>
      </c>
      <c r="C45" s="8" t="s">
        <v>21</v>
      </c>
      <c r="D45" s="8" t="s">
        <v>112</v>
      </c>
      <c r="E45" s="20">
        <v>3</v>
      </c>
      <c r="F45" s="20">
        <v>2000</v>
      </c>
      <c r="G45" s="351"/>
      <c r="H45" s="352"/>
      <c r="I45" s="11"/>
      <c r="J45" s="307">
        <v>0</v>
      </c>
      <c r="K45" s="16">
        <v>3.1429999999999998</v>
      </c>
      <c r="L45" s="16">
        <v>0</v>
      </c>
      <c r="M45" s="17">
        <v>0</v>
      </c>
      <c r="N45" s="17">
        <v>74.236999999999995</v>
      </c>
      <c r="O45" s="17">
        <v>0</v>
      </c>
      <c r="P45" s="21">
        <v>4.9400000000000004</v>
      </c>
      <c r="Q45" s="17">
        <v>0</v>
      </c>
      <c r="R45" s="17">
        <v>0.1205</v>
      </c>
      <c r="S45" s="17">
        <v>0</v>
      </c>
      <c r="T45" s="16">
        <v>0</v>
      </c>
      <c r="U45" s="16">
        <v>0</v>
      </c>
      <c r="V45" s="17">
        <v>0</v>
      </c>
      <c r="W45" s="17">
        <v>0</v>
      </c>
      <c r="X45" s="17">
        <v>0</v>
      </c>
      <c r="Y45" s="17">
        <v>0</v>
      </c>
      <c r="Z45" s="53">
        <v>0</v>
      </c>
      <c r="AA45" s="307">
        <v>0</v>
      </c>
      <c r="AB45" s="307">
        <v>0</v>
      </c>
      <c r="AC45" s="389">
        <v>0</v>
      </c>
      <c r="AD45" s="16">
        <v>3.9534999999999996</v>
      </c>
      <c r="AE45" s="16">
        <v>0</v>
      </c>
      <c r="AF45" s="16">
        <v>1.7989999999999997</v>
      </c>
      <c r="AG45" s="307">
        <v>0</v>
      </c>
      <c r="AH45" s="307">
        <v>0</v>
      </c>
      <c r="AI45" s="17">
        <v>0</v>
      </c>
      <c r="AJ45" s="17">
        <v>0</v>
      </c>
      <c r="AK45" s="16">
        <v>0</v>
      </c>
      <c r="AL45" s="16">
        <v>0</v>
      </c>
      <c r="AM45" s="16">
        <v>8.4500000000000006E-2</v>
      </c>
      <c r="AN45" s="17">
        <v>0</v>
      </c>
      <c r="AO45" s="307">
        <v>0</v>
      </c>
      <c r="AP45" s="16">
        <v>8.7499999999999994E-2</v>
      </c>
      <c r="AQ45" s="17">
        <v>1.6285000000000001</v>
      </c>
      <c r="AR45" s="307">
        <v>0</v>
      </c>
      <c r="AS45" s="307">
        <v>0</v>
      </c>
      <c r="AT45" s="16">
        <v>0</v>
      </c>
      <c r="AU45" s="16">
        <v>0.80449999999999999</v>
      </c>
      <c r="AV45" s="16">
        <v>0</v>
      </c>
      <c r="AW45" s="16">
        <v>0</v>
      </c>
      <c r="AX45" s="17">
        <v>0</v>
      </c>
      <c r="AY45" s="17">
        <v>0</v>
      </c>
      <c r="AZ45" s="16">
        <v>7.9500000000000001E-2</v>
      </c>
      <c r="BA45" s="16">
        <v>0</v>
      </c>
      <c r="BB45" s="16">
        <v>7.7285000000000004</v>
      </c>
      <c r="BC45" s="16">
        <v>0</v>
      </c>
      <c r="BD45" s="17">
        <v>0</v>
      </c>
      <c r="BE45" s="16">
        <v>0</v>
      </c>
      <c r="BF45" s="16">
        <v>1.1990000000000001</v>
      </c>
      <c r="BG45" s="17">
        <v>0.19500000000000001</v>
      </c>
      <c r="BH45" s="17">
        <v>0</v>
      </c>
      <c r="BI45" s="17">
        <v>0</v>
      </c>
      <c r="BJ45" s="17">
        <v>0</v>
      </c>
      <c r="BK45" s="17">
        <v>0</v>
      </c>
      <c r="BL45" s="18">
        <f t="shared" si="0"/>
        <v>100.00000000000001</v>
      </c>
    </row>
    <row r="46" spans="1:64">
      <c r="A46" s="1025"/>
      <c r="B46" s="19" t="s">
        <v>20</v>
      </c>
      <c r="C46" s="8" t="s">
        <v>21</v>
      </c>
      <c r="D46" s="8" t="s">
        <v>112</v>
      </c>
      <c r="E46" s="20">
        <v>4</v>
      </c>
      <c r="F46" s="20">
        <v>2000</v>
      </c>
      <c r="G46" s="351"/>
      <c r="H46" s="352"/>
      <c r="I46" s="11"/>
      <c r="J46" s="307">
        <v>0</v>
      </c>
      <c r="K46" s="16">
        <v>4.468</v>
      </c>
      <c r="L46" s="16">
        <v>0</v>
      </c>
      <c r="M46" s="17">
        <v>0</v>
      </c>
      <c r="N46" s="17">
        <v>60.737499999999997</v>
      </c>
      <c r="O46" s="17">
        <v>0</v>
      </c>
      <c r="P46" s="21">
        <v>4.6775000000000002</v>
      </c>
      <c r="Q46" s="17">
        <v>0</v>
      </c>
      <c r="R46" s="17">
        <v>0</v>
      </c>
      <c r="S46" s="17">
        <v>0</v>
      </c>
      <c r="T46" s="16">
        <v>0.46100000000000008</v>
      </c>
      <c r="U46" s="16">
        <v>0</v>
      </c>
      <c r="V46" s="17">
        <v>0</v>
      </c>
      <c r="W46" s="17">
        <v>0</v>
      </c>
      <c r="X46" s="17">
        <v>0</v>
      </c>
      <c r="Y46" s="17">
        <v>0</v>
      </c>
      <c r="Z46" s="53">
        <v>0</v>
      </c>
      <c r="AA46" s="307">
        <v>0</v>
      </c>
      <c r="AB46" s="307">
        <v>0</v>
      </c>
      <c r="AC46" s="389">
        <v>0</v>
      </c>
      <c r="AD46" s="16">
        <v>7.4550000000000001</v>
      </c>
      <c r="AE46" s="16">
        <v>0</v>
      </c>
      <c r="AF46" s="16">
        <v>0.34849999999999998</v>
      </c>
      <c r="AG46" s="307">
        <v>0</v>
      </c>
      <c r="AH46" s="307">
        <v>0</v>
      </c>
      <c r="AI46" s="17">
        <v>0.51249999999999996</v>
      </c>
      <c r="AJ46" s="17">
        <v>0</v>
      </c>
      <c r="AK46" s="16">
        <v>3.95E-2</v>
      </c>
      <c r="AL46" s="16">
        <v>0</v>
      </c>
      <c r="AM46" s="16">
        <v>1.6E-2</v>
      </c>
      <c r="AN46" s="17">
        <v>0</v>
      </c>
      <c r="AO46" s="307">
        <v>0</v>
      </c>
      <c r="AP46" s="16">
        <v>0</v>
      </c>
      <c r="AQ46" s="17">
        <v>1.343</v>
      </c>
      <c r="AR46" s="307">
        <v>0</v>
      </c>
      <c r="AS46" s="307">
        <v>0</v>
      </c>
      <c r="AT46" s="16">
        <v>0</v>
      </c>
      <c r="AU46" s="16">
        <v>7.9500000000000001E-2</v>
      </c>
      <c r="AV46" s="16">
        <v>0</v>
      </c>
      <c r="AW46" s="16">
        <v>0</v>
      </c>
      <c r="AX46" s="17">
        <v>0</v>
      </c>
      <c r="AY46" s="17">
        <v>0</v>
      </c>
      <c r="AZ46" s="16">
        <v>0</v>
      </c>
      <c r="BA46" s="16">
        <v>0</v>
      </c>
      <c r="BB46" s="16">
        <v>19.428999999999998</v>
      </c>
      <c r="BC46" s="16">
        <v>0</v>
      </c>
      <c r="BD46" s="17">
        <v>0</v>
      </c>
      <c r="BE46" s="16">
        <v>0</v>
      </c>
      <c r="BF46" s="16">
        <v>0.433</v>
      </c>
      <c r="BG46" s="17">
        <v>0</v>
      </c>
      <c r="BH46" s="17">
        <v>0</v>
      </c>
      <c r="BI46" s="17">
        <v>0</v>
      </c>
      <c r="BJ46" s="17">
        <v>0</v>
      </c>
      <c r="BK46" s="17">
        <v>0</v>
      </c>
      <c r="BL46" s="18">
        <f t="shared" si="0"/>
        <v>100.00000000000001</v>
      </c>
    </row>
    <row r="47" spans="1:64">
      <c r="A47" s="1025"/>
      <c r="B47" s="30" t="s">
        <v>20</v>
      </c>
      <c r="C47" s="31" t="s">
        <v>21</v>
      </c>
      <c r="D47" s="20" t="s">
        <v>112</v>
      </c>
      <c r="E47" s="20">
        <v>5</v>
      </c>
      <c r="F47" s="20">
        <v>2000</v>
      </c>
      <c r="G47" s="351"/>
      <c r="H47" s="352"/>
      <c r="I47" s="11"/>
      <c r="J47" s="307">
        <v>0</v>
      </c>
      <c r="K47" s="16">
        <v>4.3775000000000004</v>
      </c>
      <c r="L47" s="16">
        <v>0</v>
      </c>
      <c r="M47" s="17">
        <v>0</v>
      </c>
      <c r="N47" s="17">
        <v>63.831500000000005</v>
      </c>
      <c r="O47" s="17">
        <v>0</v>
      </c>
      <c r="P47" s="21">
        <v>1.3025</v>
      </c>
      <c r="Q47" s="17">
        <v>0</v>
      </c>
      <c r="R47" s="17">
        <v>0</v>
      </c>
      <c r="S47" s="17">
        <v>0</v>
      </c>
      <c r="T47" s="16">
        <v>0</v>
      </c>
      <c r="U47" s="16">
        <v>0</v>
      </c>
      <c r="V47" s="17">
        <v>0</v>
      </c>
      <c r="W47" s="17">
        <v>0</v>
      </c>
      <c r="X47" s="17">
        <v>0</v>
      </c>
      <c r="Y47" s="17">
        <v>0</v>
      </c>
      <c r="Z47" s="53">
        <v>0</v>
      </c>
      <c r="AA47" s="307">
        <v>0</v>
      </c>
      <c r="AB47" s="307">
        <v>0</v>
      </c>
      <c r="AC47" s="389">
        <v>0</v>
      </c>
      <c r="AD47" s="16">
        <v>13.1335</v>
      </c>
      <c r="AE47" s="16">
        <v>4.2000000000000003E-2</v>
      </c>
      <c r="AF47" s="16">
        <v>0.55249999999999999</v>
      </c>
      <c r="AG47" s="307">
        <v>0</v>
      </c>
      <c r="AH47" s="307">
        <v>0</v>
      </c>
      <c r="AI47" s="17">
        <v>1.4995000000000001</v>
      </c>
      <c r="AJ47" s="17">
        <v>0.11650000000000001</v>
      </c>
      <c r="AK47" s="16">
        <v>0</v>
      </c>
      <c r="AL47" s="16">
        <v>0</v>
      </c>
      <c r="AM47" s="16">
        <v>1.5495000000000001</v>
      </c>
      <c r="AN47" s="17">
        <v>0</v>
      </c>
      <c r="AO47" s="307">
        <v>0</v>
      </c>
      <c r="AP47" s="16">
        <v>7.8E-2</v>
      </c>
      <c r="AQ47" s="17">
        <v>1.659</v>
      </c>
      <c r="AR47" s="307">
        <v>0</v>
      </c>
      <c r="AS47" s="307">
        <v>0</v>
      </c>
      <c r="AT47" s="16">
        <v>0</v>
      </c>
      <c r="AU47" s="16">
        <v>0.46900000000000008</v>
      </c>
      <c r="AV47" s="16">
        <v>0</v>
      </c>
      <c r="AW47" s="16">
        <v>0</v>
      </c>
      <c r="AX47" s="17">
        <v>0</v>
      </c>
      <c r="AY47" s="17">
        <v>0</v>
      </c>
      <c r="AZ47" s="16">
        <v>9.0999999999999998E-2</v>
      </c>
      <c r="BA47" s="16">
        <v>0</v>
      </c>
      <c r="BB47" s="16">
        <v>10.9255</v>
      </c>
      <c r="BC47" s="16">
        <v>0</v>
      </c>
      <c r="BD47" s="17">
        <v>0</v>
      </c>
      <c r="BE47" s="16">
        <v>0</v>
      </c>
      <c r="BF47" s="16">
        <v>0.3725</v>
      </c>
      <c r="BG47" s="17">
        <v>0</v>
      </c>
      <c r="BH47" s="17">
        <v>0</v>
      </c>
      <c r="BI47" s="17">
        <v>0</v>
      </c>
      <c r="BJ47" s="17">
        <v>0</v>
      </c>
      <c r="BK47" s="17">
        <v>0</v>
      </c>
      <c r="BL47" s="18">
        <f t="shared" si="0"/>
        <v>99.999999999999986</v>
      </c>
    </row>
    <row r="48" spans="1:64">
      <c r="A48" s="1025"/>
      <c r="B48" s="19" t="s">
        <v>20</v>
      </c>
      <c r="C48" s="8" t="s">
        <v>21</v>
      </c>
      <c r="D48" s="8" t="s">
        <v>112</v>
      </c>
      <c r="E48" s="20">
        <v>6</v>
      </c>
      <c r="F48" s="20">
        <v>2000</v>
      </c>
      <c r="G48" s="351"/>
      <c r="H48" s="352"/>
      <c r="I48" s="11"/>
      <c r="J48" s="307">
        <v>0</v>
      </c>
      <c r="K48" s="16">
        <v>3.3170000000000002</v>
      </c>
      <c r="L48" s="16">
        <v>0</v>
      </c>
      <c r="M48" s="17">
        <v>0</v>
      </c>
      <c r="N48" s="17">
        <v>51.755500000000005</v>
      </c>
      <c r="O48" s="17">
        <v>0</v>
      </c>
      <c r="P48" s="21">
        <v>0</v>
      </c>
      <c r="Q48" s="17">
        <v>0</v>
      </c>
      <c r="R48" s="17">
        <v>0</v>
      </c>
      <c r="S48" s="17">
        <v>0</v>
      </c>
      <c r="T48" s="16">
        <v>0</v>
      </c>
      <c r="U48" s="16">
        <v>0</v>
      </c>
      <c r="V48" s="17">
        <v>0</v>
      </c>
      <c r="W48" s="17">
        <v>0</v>
      </c>
      <c r="X48" s="17">
        <v>0</v>
      </c>
      <c r="Y48" s="17">
        <v>0</v>
      </c>
      <c r="Z48" s="53">
        <v>0</v>
      </c>
      <c r="AA48" s="307">
        <v>0</v>
      </c>
      <c r="AB48" s="307">
        <v>0</v>
      </c>
      <c r="AC48" s="389">
        <v>0</v>
      </c>
      <c r="AD48" s="16">
        <v>9.6125000000000007</v>
      </c>
      <c r="AE48" s="16">
        <v>0.254</v>
      </c>
      <c r="AF48" s="16">
        <v>0</v>
      </c>
      <c r="AG48" s="307">
        <v>0</v>
      </c>
      <c r="AH48" s="307">
        <v>0</v>
      </c>
      <c r="AI48" s="17">
        <v>0.496</v>
      </c>
      <c r="AJ48" s="17">
        <v>1.55E-2</v>
      </c>
      <c r="AK48" s="16">
        <v>0</v>
      </c>
      <c r="AL48" s="16">
        <v>0</v>
      </c>
      <c r="AM48" s="16">
        <v>3.3555000000000001</v>
      </c>
      <c r="AN48" s="17">
        <v>0</v>
      </c>
      <c r="AO48" s="307">
        <v>0</v>
      </c>
      <c r="AP48" s="16">
        <v>0.191</v>
      </c>
      <c r="AQ48" s="17">
        <v>0.78649999999999998</v>
      </c>
      <c r="AR48" s="307">
        <v>0</v>
      </c>
      <c r="AS48" s="307">
        <v>0</v>
      </c>
      <c r="AT48" s="16">
        <v>0</v>
      </c>
      <c r="AU48" s="16">
        <v>0.1875</v>
      </c>
      <c r="AV48" s="16">
        <v>0</v>
      </c>
      <c r="AW48" s="16">
        <v>0</v>
      </c>
      <c r="AX48" s="17">
        <v>0</v>
      </c>
      <c r="AY48" s="17">
        <v>0</v>
      </c>
      <c r="AZ48" s="16">
        <v>8.1000000000000003E-2</v>
      </c>
      <c r="BA48" s="16">
        <v>0</v>
      </c>
      <c r="BB48" s="16">
        <v>29.258499999999998</v>
      </c>
      <c r="BC48" s="16">
        <v>0</v>
      </c>
      <c r="BD48" s="17">
        <v>0</v>
      </c>
      <c r="BE48" s="16">
        <v>0</v>
      </c>
      <c r="BF48" s="16">
        <v>0.6895</v>
      </c>
      <c r="BG48" s="17">
        <v>0</v>
      </c>
      <c r="BH48" s="17">
        <v>0</v>
      </c>
      <c r="BI48" s="17">
        <v>0</v>
      </c>
      <c r="BJ48" s="17">
        <v>0</v>
      </c>
      <c r="BK48" s="17">
        <v>0</v>
      </c>
      <c r="BL48" s="18">
        <f t="shared" si="0"/>
        <v>100.00000000000001</v>
      </c>
    </row>
    <row r="49" spans="1:64">
      <c r="A49" s="1025"/>
      <c r="B49" s="19" t="s">
        <v>20</v>
      </c>
      <c r="C49" s="8" t="s">
        <v>21</v>
      </c>
      <c r="D49" s="8" t="s">
        <v>112</v>
      </c>
      <c r="E49" s="20">
        <v>7</v>
      </c>
      <c r="F49" s="20">
        <v>2000</v>
      </c>
      <c r="G49" s="351"/>
      <c r="H49" s="352"/>
      <c r="I49" s="11"/>
      <c r="J49" s="307">
        <v>0</v>
      </c>
      <c r="K49" s="16">
        <v>4.0220000000000002</v>
      </c>
      <c r="L49" s="16">
        <v>0</v>
      </c>
      <c r="M49" s="17">
        <v>0</v>
      </c>
      <c r="N49" s="17">
        <v>58.757500000000007</v>
      </c>
      <c r="O49" s="17">
        <v>0</v>
      </c>
      <c r="P49" s="21">
        <v>1.1014999999999999</v>
      </c>
      <c r="Q49" s="17">
        <v>0</v>
      </c>
      <c r="R49" s="17">
        <v>0</v>
      </c>
      <c r="S49" s="17">
        <v>0</v>
      </c>
      <c r="T49" s="16">
        <v>0.33800000000000002</v>
      </c>
      <c r="U49" s="16">
        <v>0</v>
      </c>
      <c r="V49" s="17">
        <v>0</v>
      </c>
      <c r="W49" s="17">
        <v>0</v>
      </c>
      <c r="X49" s="17">
        <v>0</v>
      </c>
      <c r="Y49" s="17">
        <v>0</v>
      </c>
      <c r="Z49" s="53">
        <v>0</v>
      </c>
      <c r="AA49" s="307">
        <v>0</v>
      </c>
      <c r="AB49" s="307">
        <v>0</v>
      </c>
      <c r="AC49" s="389">
        <v>0</v>
      </c>
      <c r="AD49" s="16">
        <v>1.3434999999999999</v>
      </c>
      <c r="AE49" s="16">
        <v>0</v>
      </c>
      <c r="AF49" s="16">
        <v>0.89499999999999991</v>
      </c>
      <c r="AG49" s="307">
        <v>0</v>
      </c>
      <c r="AH49" s="307">
        <v>0</v>
      </c>
      <c r="AI49" s="17">
        <v>0</v>
      </c>
      <c r="AJ49" s="17">
        <v>9.4E-2</v>
      </c>
      <c r="AK49" s="16">
        <v>0</v>
      </c>
      <c r="AL49" s="16">
        <v>0</v>
      </c>
      <c r="AM49" s="16">
        <v>0.13550000000000001</v>
      </c>
      <c r="AN49" s="17">
        <v>0</v>
      </c>
      <c r="AO49" s="307">
        <v>0</v>
      </c>
      <c r="AP49" s="16">
        <v>1.2755000000000001</v>
      </c>
      <c r="AQ49" s="17">
        <v>0.24300000000000002</v>
      </c>
      <c r="AR49" s="307">
        <v>0</v>
      </c>
      <c r="AS49" s="307">
        <v>0</v>
      </c>
      <c r="AT49" s="16">
        <v>0</v>
      </c>
      <c r="AU49" s="16">
        <v>0</v>
      </c>
      <c r="AV49" s="16">
        <v>0</v>
      </c>
      <c r="AW49" s="16">
        <v>0</v>
      </c>
      <c r="AX49" s="17">
        <v>0</v>
      </c>
      <c r="AY49" s="17">
        <v>0</v>
      </c>
      <c r="AZ49" s="16">
        <v>0.1285</v>
      </c>
      <c r="BA49" s="16">
        <v>0</v>
      </c>
      <c r="BB49" s="16">
        <v>31.1995</v>
      </c>
      <c r="BC49" s="16">
        <v>0</v>
      </c>
      <c r="BD49" s="17">
        <v>0</v>
      </c>
      <c r="BE49" s="16">
        <v>0</v>
      </c>
      <c r="BF49" s="16">
        <v>0.46650000000000003</v>
      </c>
      <c r="BG49" s="17">
        <v>0</v>
      </c>
      <c r="BH49" s="17">
        <v>0</v>
      </c>
      <c r="BI49" s="17">
        <v>0</v>
      </c>
      <c r="BJ49" s="17">
        <v>0</v>
      </c>
      <c r="BK49" s="17">
        <v>0</v>
      </c>
      <c r="BL49" s="18">
        <f t="shared" si="0"/>
        <v>99.999999999999986</v>
      </c>
    </row>
    <row r="50" spans="1:64">
      <c r="A50" s="1025"/>
      <c r="B50" s="19" t="s">
        <v>20</v>
      </c>
      <c r="C50" s="8" t="s">
        <v>21</v>
      </c>
      <c r="D50" s="8" t="s">
        <v>112</v>
      </c>
      <c r="E50" s="20">
        <v>8</v>
      </c>
      <c r="F50" s="20">
        <v>2000</v>
      </c>
      <c r="G50" s="351"/>
      <c r="H50" s="352"/>
      <c r="I50" s="11"/>
      <c r="J50" s="307">
        <v>0</v>
      </c>
      <c r="K50" s="16">
        <v>2.923</v>
      </c>
      <c r="L50" s="16">
        <v>0</v>
      </c>
      <c r="M50" s="17">
        <v>0</v>
      </c>
      <c r="N50" s="17">
        <v>60.193499999999993</v>
      </c>
      <c r="O50" s="17">
        <v>0</v>
      </c>
      <c r="P50" s="21">
        <v>0</v>
      </c>
      <c r="Q50" s="17">
        <v>0</v>
      </c>
      <c r="R50" s="17">
        <v>0</v>
      </c>
      <c r="S50" s="17">
        <v>0</v>
      </c>
      <c r="T50" s="16">
        <v>0</v>
      </c>
      <c r="U50" s="16">
        <v>0</v>
      </c>
      <c r="V50" s="17">
        <v>0</v>
      </c>
      <c r="W50" s="17">
        <v>0</v>
      </c>
      <c r="X50" s="17">
        <v>0</v>
      </c>
      <c r="Y50" s="17">
        <v>0</v>
      </c>
      <c r="Z50" s="53">
        <v>0</v>
      </c>
      <c r="AA50" s="307">
        <v>0</v>
      </c>
      <c r="AB50" s="307">
        <v>0</v>
      </c>
      <c r="AC50" s="389">
        <v>0</v>
      </c>
      <c r="AD50" s="16">
        <v>10.955</v>
      </c>
      <c r="AE50" s="16">
        <v>0.45199999999999996</v>
      </c>
      <c r="AF50" s="16">
        <v>0.91600000000000004</v>
      </c>
      <c r="AG50" s="307">
        <v>0</v>
      </c>
      <c r="AH50" s="307">
        <v>0</v>
      </c>
      <c r="AI50" s="17">
        <v>0</v>
      </c>
      <c r="AJ50" s="17">
        <v>1.95E-2</v>
      </c>
      <c r="AK50" s="16">
        <v>0</v>
      </c>
      <c r="AL50" s="16">
        <v>0</v>
      </c>
      <c r="AM50" s="16">
        <v>0.59699999999999998</v>
      </c>
      <c r="AN50" s="17">
        <v>0</v>
      </c>
      <c r="AO50" s="307">
        <v>0</v>
      </c>
      <c r="AP50" s="16">
        <v>8.3500000000000005E-2</v>
      </c>
      <c r="AQ50" s="17">
        <v>1.4025000000000001</v>
      </c>
      <c r="AR50" s="307">
        <v>0</v>
      </c>
      <c r="AS50" s="307">
        <v>0</v>
      </c>
      <c r="AT50" s="16">
        <v>0</v>
      </c>
      <c r="AU50" s="16">
        <v>0.70350000000000001</v>
      </c>
      <c r="AV50" s="16">
        <v>0</v>
      </c>
      <c r="AW50" s="16">
        <v>0</v>
      </c>
      <c r="AX50" s="17">
        <v>0</v>
      </c>
      <c r="AY50" s="17">
        <v>0</v>
      </c>
      <c r="AZ50" s="16">
        <v>0.16950000000000001</v>
      </c>
      <c r="BA50" s="16">
        <v>0</v>
      </c>
      <c r="BB50" s="16">
        <v>21.398</v>
      </c>
      <c r="BC50" s="16">
        <v>0</v>
      </c>
      <c r="BD50" s="17">
        <v>0</v>
      </c>
      <c r="BE50" s="16">
        <v>0</v>
      </c>
      <c r="BF50" s="16">
        <v>0</v>
      </c>
      <c r="BG50" s="17">
        <v>0.187</v>
      </c>
      <c r="BH50" s="17">
        <v>0</v>
      </c>
      <c r="BI50" s="17">
        <v>0</v>
      </c>
      <c r="BJ50" s="17">
        <v>0</v>
      </c>
      <c r="BK50" s="17">
        <v>0</v>
      </c>
      <c r="BL50" s="18">
        <f t="shared" si="0"/>
        <v>99.999999999999986</v>
      </c>
    </row>
    <row r="51" spans="1:64">
      <c r="A51" s="1025"/>
      <c r="B51" s="19" t="s">
        <v>20</v>
      </c>
      <c r="C51" s="8" t="s">
        <v>21</v>
      </c>
      <c r="D51" s="8" t="s">
        <v>112</v>
      </c>
      <c r="E51" s="20">
        <v>9</v>
      </c>
      <c r="F51" s="20">
        <v>2000</v>
      </c>
      <c r="G51" s="351"/>
      <c r="H51" s="352"/>
      <c r="I51" s="11"/>
      <c r="J51" s="307">
        <v>0</v>
      </c>
      <c r="K51" s="16">
        <v>4.8135000000000003</v>
      </c>
      <c r="L51" s="16">
        <v>0</v>
      </c>
      <c r="M51" s="17">
        <v>0</v>
      </c>
      <c r="N51" s="17">
        <v>62.084000000000003</v>
      </c>
      <c r="O51" s="17">
        <v>0</v>
      </c>
      <c r="P51" s="21">
        <v>7.2450000000000001</v>
      </c>
      <c r="Q51" s="17">
        <v>0</v>
      </c>
      <c r="R51" s="17">
        <v>0.17949999999999999</v>
      </c>
      <c r="S51" s="17">
        <v>0</v>
      </c>
      <c r="T51" s="16">
        <v>0</v>
      </c>
      <c r="U51" s="16">
        <v>0</v>
      </c>
      <c r="V51" s="17">
        <v>0</v>
      </c>
      <c r="W51" s="17">
        <v>0</v>
      </c>
      <c r="X51" s="17">
        <v>0</v>
      </c>
      <c r="Y51" s="17">
        <v>0</v>
      </c>
      <c r="Z51" s="53">
        <v>0</v>
      </c>
      <c r="AA51" s="307">
        <v>0</v>
      </c>
      <c r="AB51" s="307">
        <v>0</v>
      </c>
      <c r="AC51" s="389">
        <v>0</v>
      </c>
      <c r="AD51" s="16">
        <v>10.250500000000001</v>
      </c>
      <c r="AE51" s="16">
        <v>0</v>
      </c>
      <c r="AF51" s="16">
        <v>0.191</v>
      </c>
      <c r="AG51" s="307">
        <v>0</v>
      </c>
      <c r="AH51" s="307">
        <v>0</v>
      </c>
      <c r="AI51" s="17">
        <v>0</v>
      </c>
      <c r="AJ51" s="17">
        <v>1.55E-2</v>
      </c>
      <c r="AK51" s="16">
        <v>0</v>
      </c>
      <c r="AL51" s="16">
        <v>0</v>
      </c>
      <c r="AM51" s="16">
        <v>0.27750000000000002</v>
      </c>
      <c r="AN51" s="17">
        <v>0</v>
      </c>
      <c r="AO51" s="307">
        <v>0</v>
      </c>
      <c r="AP51" s="16">
        <v>9.8000000000000004E-2</v>
      </c>
      <c r="AQ51" s="17">
        <v>0.432</v>
      </c>
      <c r="AR51" s="307">
        <v>0</v>
      </c>
      <c r="AS51" s="307">
        <v>0</v>
      </c>
      <c r="AT51" s="16">
        <v>0</v>
      </c>
      <c r="AU51" s="16">
        <v>4.65E-2</v>
      </c>
      <c r="AV51" s="16">
        <v>0</v>
      </c>
      <c r="AW51" s="16">
        <v>0</v>
      </c>
      <c r="AX51" s="17">
        <v>0</v>
      </c>
      <c r="AY51" s="17">
        <v>0</v>
      </c>
      <c r="AZ51" s="16">
        <v>0</v>
      </c>
      <c r="BA51" s="16">
        <v>0</v>
      </c>
      <c r="BB51" s="16">
        <v>13.889500000000002</v>
      </c>
      <c r="BC51" s="16">
        <v>0</v>
      </c>
      <c r="BD51" s="17">
        <v>0</v>
      </c>
      <c r="BE51" s="16">
        <v>0</v>
      </c>
      <c r="BF51" s="16">
        <v>0.31850000000000001</v>
      </c>
      <c r="BG51" s="17">
        <v>0.159</v>
      </c>
      <c r="BH51" s="17">
        <v>0</v>
      </c>
      <c r="BI51" s="17">
        <v>0</v>
      </c>
      <c r="BJ51" s="17">
        <v>0</v>
      </c>
      <c r="BK51" s="17">
        <v>0</v>
      </c>
      <c r="BL51" s="18">
        <f t="shared" si="0"/>
        <v>100.00000000000003</v>
      </c>
    </row>
    <row r="52" spans="1:64">
      <c r="A52" s="1025"/>
      <c r="B52" s="23" t="s">
        <v>20</v>
      </c>
      <c r="C52" s="24" t="s">
        <v>21</v>
      </c>
      <c r="D52" s="24" t="s">
        <v>112</v>
      </c>
      <c r="E52" s="24">
        <v>10</v>
      </c>
      <c r="F52" s="24">
        <v>2000</v>
      </c>
      <c r="G52" s="353"/>
      <c r="H52" s="354"/>
      <c r="I52" s="25"/>
      <c r="J52" s="308">
        <v>0</v>
      </c>
      <c r="K52" s="26">
        <v>3.9375</v>
      </c>
      <c r="L52" s="26">
        <v>0</v>
      </c>
      <c r="M52" s="27">
        <v>0</v>
      </c>
      <c r="N52" s="27">
        <v>64.290499999999994</v>
      </c>
      <c r="O52" s="27">
        <v>0</v>
      </c>
      <c r="P52" s="28">
        <v>2.4344999999999999</v>
      </c>
      <c r="Q52" s="27">
        <v>0</v>
      </c>
      <c r="R52" s="27">
        <v>0</v>
      </c>
      <c r="S52" s="27">
        <v>0</v>
      </c>
      <c r="T52" s="26">
        <v>0</v>
      </c>
      <c r="U52" s="26">
        <v>0.50650000000000006</v>
      </c>
      <c r="V52" s="27">
        <v>0</v>
      </c>
      <c r="W52" s="27">
        <v>0</v>
      </c>
      <c r="X52" s="27">
        <v>0</v>
      </c>
      <c r="Y52" s="27">
        <v>0</v>
      </c>
      <c r="Z52" s="202">
        <v>0</v>
      </c>
      <c r="AA52" s="308">
        <v>0</v>
      </c>
      <c r="AB52" s="308">
        <v>0</v>
      </c>
      <c r="AC52" s="390">
        <v>0</v>
      </c>
      <c r="AD52" s="26">
        <v>9.2234999999999996</v>
      </c>
      <c r="AE52" s="26">
        <v>0.26700000000000002</v>
      </c>
      <c r="AF52" s="26">
        <v>0.17199999999999999</v>
      </c>
      <c r="AG52" s="308">
        <v>0</v>
      </c>
      <c r="AH52" s="308">
        <v>0</v>
      </c>
      <c r="AI52" s="27">
        <v>0.42599999999999999</v>
      </c>
      <c r="AJ52" s="27">
        <v>6.4999999999999997E-3</v>
      </c>
      <c r="AK52" s="26">
        <v>0</v>
      </c>
      <c r="AL52" s="26">
        <v>0</v>
      </c>
      <c r="AM52" s="26">
        <v>1.1279999999999999</v>
      </c>
      <c r="AN52" s="27">
        <v>0</v>
      </c>
      <c r="AO52" s="308">
        <v>0</v>
      </c>
      <c r="AP52" s="26">
        <v>0.57899999999999996</v>
      </c>
      <c r="AQ52" s="27">
        <v>2.7294999999999998</v>
      </c>
      <c r="AR52" s="308">
        <v>0</v>
      </c>
      <c r="AS52" s="308">
        <v>0</v>
      </c>
      <c r="AT52" s="26">
        <v>0</v>
      </c>
      <c r="AU52" s="26">
        <v>7.8E-2</v>
      </c>
      <c r="AV52" s="26">
        <v>0</v>
      </c>
      <c r="AW52" s="26">
        <v>0</v>
      </c>
      <c r="AX52" s="27">
        <v>0</v>
      </c>
      <c r="AY52" s="27">
        <v>0</v>
      </c>
      <c r="AZ52" s="26">
        <v>0</v>
      </c>
      <c r="BA52" s="26">
        <v>0</v>
      </c>
      <c r="BB52" s="26">
        <v>14.051499999999999</v>
      </c>
      <c r="BC52" s="26">
        <v>0</v>
      </c>
      <c r="BD52" s="27">
        <v>0</v>
      </c>
      <c r="BE52" s="26">
        <v>0</v>
      </c>
      <c r="BF52" s="26">
        <v>0</v>
      </c>
      <c r="BG52" s="27">
        <v>0.17</v>
      </c>
      <c r="BH52" s="27">
        <v>0</v>
      </c>
      <c r="BI52" s="27">
        <v>0</v>
      </c>
      <c r="BJ52" s="27">
        <v>0</v>
      </c>
      <c r="BK52" s="27">
        <v>0</v>
      </c>
      <c r="BL52" s="302">
        <f t="shared" si="0"/>
        <v>100</v>
      </c>
    </row>
    <row r="53" spans="1:64">
      <c r="A53" s="1025"/>
      <c r="B53" s="19" t="s">
        <v>20</v>
      </c>
      <c r="C53" s="8" t="s">
        <v>21</v>
      </c>
      <c r="D53" s="8" t="s">
        <v>113</v>
      </c>
      <c r="E53" s="20">
        <v>1</v>
      </c>
      <c r="F53" s="20">
        <v>2000</v>
      </c>
      <c r="G53" s="351"/>
      <c r="H53" s="352"/>
      <c r="I53" s="11"/>
      <c r="J53" s="307">
        <v>0</v>
      </c>
      <c r="K53" s="16">
        <v>3.5880000000000005</v>
      </c>
      <c r="L53" s="16">
        <v>0</v>
      </c>
      <c r="M53" s="17">
        <v>0</v>
      </c>
      <c r="N53" s="17">
        <v>59.888000000000012</v>
      </c>
      <c r="O53" s="17">
        <v>0</v>
      </c>
      <c r="P53" s="21">
        <v>0</v>
      </c>
      <c r="Q53" s="17">
        <v>0</v>
      </c>
      <c r="R53" s="17">
        <v>0</v>
      </c>
      <c r="S53" s="17">
        <v>0</v>
      </c>
      <c r="T53" s="16">
        <v>0</v>
      </c>
      <c r="U53" s="16">
        <v>0</v>
      </c>
      <c r="V53" s="17">
        <v>0</v>
      </c>
      <c r="W53" s="17">
        <v>0</v>
      </c>
      <c r="X53" s="17">
        <v>0</v>
      </c>
      <c r="Y53" s="17">
        <v>0</v>
      </c>
      <c r="Z53" s="53">
        <v>0</v>
      </c>
      <c r="AA53" s="307">
        <v>0</v>
      </c>
      <c r="AB53" s="307">
        <v>0</v>
      </c>
      <c r="AC53" s="389">
        <v>0</v>
      </c>
      <c r="AD53" s="16">
        <v>15.971</v>
      </c>
      <c r="AE53" s="16">
        <v>0.28699999999999998</v>
      </c>
      <c r="AF53" s="16">
        <v>6.5000000000000002E-2</v>
      </c>
      <c r="AG53" s="307">
        <v>0</v>
      </c>
      <c r="AH53" s="307">
        <v>0</v>
      </c>
      <c r="AI53" s="17">
        <v>1.579</v>
      </c>
      <c r="AJ53" s="17">
        <v>3.2500000000000001E-2</v>
      </c>
      <c r="AK53" s="16">
        <v>7.9000000000000001E-2</v>
      </c>
      <c r="AL53" s="16">
        <v>0</v>
      </c>
      <c r="AM53" s="16">
        <v>0.93800000000000017</v>
      </c>
      <c r="AN53" s="17">
        <v>0</v>
      </c>
      <c r="AO53" s="307">
        <v>0</v>
      </c>
      <c r="AP53" s="16">
        <v>0.252</v>
      </c>
      <c r="AQ53" s="17">
        <v>2.1785000000000001</v>
      </c>
      <c r="AR53" s="307">
        <v>0</v>
      </c>
      <c r="AS53" s="307">
        <v>0</v>
      </c>
      <c r="AT53" s="16">
        <v>0</v>
      </c>
      <c r="AU53" s="16">
        <v>0</v>
      </c>
      <c r="AV53" s="16">
        <v>0</v>
      </c>
      <c r="AW53" s="16">
        <v>0</v>
      </c>
      <c r="AX53" s="17">
        <v>0</v>
      </c>
      <c r="AY53" s="17">
        <v>0</v>
      </c>
      <c r="AZ53" s="16">
        <v>0</v>
      </c>
      <c r="BA53" s="16">
        <v>0</v>
      </c>
      <c r="BB53" s="16">
        <v>14.585499999999998</v>
      </c>
      <c r="BC53" s="16">
        <v>0</v>
      </c>
      <c r="BD53" s="17">
        <v>0</v>
      </c>
      <c r="BE53" s="16">
        <v>0</v>
      </c>
      <c r="BF53" s="16">
        <v>0</v>
      </c>
      <c r="BG53" s="17">
        <v>0.55649999999999999</v>
      </c>
      <c r="BH53" s="17">
        <v>0</v>
      </c>
      <c r="BI53" s="17">
        <v>0</v>
      </c>
      <c r="BJ53" s="17">
        <v>0</v>
      </c>
      <c r="BK53" s="17">
        <v>0</v>
      </c>
      <c r="BL53" s="18">
        <f t="shared" si="0"/>
        <v>100</v>
      </c>
    </row>
    <row r="54" spans="1:64">
      <c r="A54" s="1025"/>
      <c r="B54" s="19" t="s">
        <v>20</v>
      </c>
      <c r="C54" s="8" t="s">
        <v>21</v>
      </c>
      <c r="D54" s="8" t="s">
        <v>113</v>
      </c>
      <c r="E54" s="20">
        <v>2</v>
      </c>
      <c r="F54" s="20">
        <v>2000</v>
      </c>
      <c r="G54" s="351"/>
      <c r="H54" s="352"/>
      <c r="I54" s="11"/>
      <c r="J54" s="307">
        <v>0</v>
      </c>
      <c r="K54" s="16">
        <v>2.8125</v>
      </c>
      <c r="L54" s="16">
        <v>0</v>
      </c>
      <c r="M54" s="17">
        <v>0</v>
      </c>
      <c r="N54" s="17">
        <v>71.632999999999996</v>
      </c>
      <c r="O54" s="17">
        <v>0</v>
      </c>
      <c r="P54" s="21">
        <v>0</v>
      </c>
      <c r="Q54" s="17">
        <v>0</v>
      </c>
      <c r="R54" s="17">
        <v>0</v>
      </c>
      <c r="S54" s="17">
        <v>0</v>
      </c>
      <c r="T54" s="16">
        <v>0</v>
      </c>
      <c r="U54" s="16">
        <v>0</v>
      </c>
      <c r="V54" s="17">
        <v>0</v>
      </c>
      <c r="W54" s="17">
        <v>0</v>
      </c>
      <c r="X54" s="17">
        <v>0</v>
      </c>
      <c r="Y54" s="17">
        <v>0</v>
      </c>
      <c r="Z54" s="53">
        <v>0</v>
      </c>
      <c r="AA54" s="307">
        <v>0</v>
      </c>
      <c r="AB54" s="307">
        <v>0</v>
      </c>
      <c r="AC54" s="389">
        <v>0</v>
      </c>
      <c r="AD54" s="16">
        <v>5.923</v>
      </c>
      <c r="AE54" s="16">
        <v>0</v>
      </c>
      <c r="AF54" s="16">
        <v>0</v>
      </c>
      <c r="AG54" s="307">
        <v>0</v>
      </c>
      <c r="AH54" s="307">
        <v>0</v>
      </c>
      <c r="AI54" s="17">
        <v>0.32350000000000001</v>
      </c>
      <c r="AJ54" s="17">
        <v>3.15E-2</v>
      </c>
      <c r="AK54" s="16">
        <v>0.59950000000000003</v>
      </c>
      <c r="AL54" s="16">
        <v>0</v>
      </c>
      <c r="AM54" s="16">
        <v>2.7669999999999999</v>
      </c>
      <c r="AN54" s="17">
        <v>0</v>
      </c>
      <c r="AO54" s="307">
        <v>0</v>
      </c>
      <c r="AP54" s="16">
        <v>0.21800000000000003</v>
      </c>
      <c r="AQ54" s="17">
        <v>1.464</v>
      </c>
      <c r="AR54" s="307">
        <v>0</v>
      </c>
      <c r="AS54" s="307">
        <v>0</v>
      </c>
      <c r="AT54" s="16">
        <v>0</v>
      </c>
      <c r="AU54" s="16">
        <v>0</v>
      </c>
      <c r="AV54" s="16">
        <v>0</v>
      </c>
      <c r="AW54" s="16">
        <v>0</v>
      </c>
      <c r="AX54" s="17">
        <v>0</v>
      </c>
      <c r="AY54" s="17">
        <v>0</v>
      </c>
      <c r="AZ54" s="16">
        <v>0</v>
      </c>
      <c r="BA54" s="16">
        <v>3.9540000000000002</v>
      </c>
      <c r="BB54" s="16">
        <v>10.273999999999999</v>
      </c>
      <c r="BC54" s="16">
        <v>0</v>
      </c>
      <c r="BD54" s="17">
        <v>0</v>
      </c>
      <c r="BE54" s="16">
        <v>0</v>
      </c>
      <c r="BF54" s="16">
        <v>0</v>
      </c>
      <c r="BG54" s="17">
        <v>0</v>
      </c>
      <c r="BH54" s="17">
        <v>0</v>
      </c>
      <c r="BI54" s="17">
        <v>0</v>
      </c>
      <c r="BJ54" s="17">
        <v>0</v>
      </c>
      <c r="BK54" s="17">
        <v>0</v>
      </c>
      <c r="BL54" s="18">
        <f t="shared" si="0"/>
        <v>99.999999999999986</v>
      </c>
    </row>
    <row r="55" spans="1:64">
      <c r="A55" s="1025"/>
      <c r="B55" s="19" t="s">
        <v>20</v>
      </c>
      <c r="C55" s="8" t="s">
        <v>21</v>
      </c>
      <c r="D55" s="8" t="s">
        <v>113</v>
      </c>
      <c r="E55" s="20">
        <v>3</v>
      </c>
      <c r="F55" s="20">
        <v>2000</v>
      </c>
      <c r="G55" s="351"/>
      <c r="H55" s="352"/>
      <c r="I55" s="11"/>
      <c r="J55" s="307">
        <v>0</v>
      </c>
      <c r="K55" s="16">
        <v>3.3950000000000005</v>
      </c>
      <c r="L55" s="16">
        <v>0</v>
      </c>
      <c r="M55" s="17">
        <v>0</v>
      </c>
      <c r="N55" s="17">
        <v>38.676000000000002</v>
      </c>
      <c r="O55" s="17">
        <v>0</v>
      </c>
      <c r="P55" s="21">
        <v>0</v>
      </c>
      <c r="Q55" s="17">
        <v>0</v>
      </c>
      <c r="R55" s="17">
        <v>0</v>
      </c>
      <c r="S55" s="17">
        <v>0</v>
      </c>
      <c r="T55" s="16">
        <v>0</v>
      </c>
      <c r="U55" s="16">
        <v>0</v>
      </c>
      <c r="V55" s="17">
        <v>0</v>
      </c>
      <c r="W55" s="17">
        <v>0</v>
      </c>
      <c r="X55" s="17">
        <v>0</v>
      </c>
      <c r="Y55" s="17">
        <v>0</v>
      </c>
      <c r="Z55" s="53">
        <v>0</v>
      </c>
      <c r="AA55" s="307">
        <v>0</v>
      </c>
      <c r="AB55" s="307">
        <v>0</v>
      </c>
      <c r="AC55" s="389">
        <v>0</v>
      </c>
      <c r="AD55" s="16">
        <v>7.2334999999999994</v>
      </c>
      <c r="AE55" s="16">
        <v>0.16450000000000001</v>
      </c>
      <c r="AF55" s="16">
        <v>0.27850000000000003</v>
      </c>
      <c r="AG55" s="307">
        <v>0</v>
      </c>
      <c r="AH55" s="307">
        <v>0</v>
      </c>
      <c r="AI55" s="17">
        <v>0.54400000000000004</v>
      </c>
      <c r="AJ55" s="17">
        <v>0</v>
      </c>
      <c r="AK55" s="16">
        <v>0.161</v>
      </c>
      <c r="AL55" s="16">
        <v>0</v>
      </c>
      <c r="AM55" s="16">
        <v>0.55349999999999999</v>
      </c>
      <c r="AN55" s="17">
        <v>0</v>
      </c>
      <c r="AO55" s="307">
        <v>0</v>
      </c>
      <c r="AP55" s="16">
        <v>0.15</v>
      </c>
      <c r="AQ55" s="17">
        <v>0.35849999999999999</v>
      </c>
      <c r="AR55" s="307">
        <v>0</v>
      </c>
      <c r="AS55" s="307">
        <v>0</v>
      </c>
      <c r="AT55" s="16">
        <v>0</v>
      </c>
      <c r="AU55" s="16">
        <v>0</v>
      </c>
      <c r="AV55" s="16">
        <v>0</v>
      </c>
      <c r="AW55" s="16">
        <v>0</v>
      </c>
      <c r="AX55" s="17">
        <v>0</v>
      </c>
      <c r="AY55" s="17">
        <v>0</v>
      </c>
      <c r="AZ55" s="16">
        <v>0</v>
      </c>
      <c r="BA55" s="16">
        <v>0</v>
      </c>
      <c r="BB55" s="16">
        <v>47.593000000000004</v>
      </c>
      <c r="BC55" s="16">
        <v>0</v>
      </c>
      <c r="BD55" s="17">
        <v>0</v>
      </c>
      <c r="BE55" s="16">
        <v>0</v>
      </c>
      <c r="BF55" s="16">
        <v>0.89250000000000007</v>
      </c>
      <c r="BG55" s="17">
        <v>0</v>
      </c>
      <c r="BH55" s="17">
        <v>0</v>
      </c>
      <c r="BI55" s="17">
        <v>0</v>
      </c>
      <c r="BJ55" s="17">
        <v>0</v>
      </c>
      <c r="BK55" s="17">
        <v>0</v>
      </c>
      <c r="BL55" s="18">
        <f t="shared" si="0"/>
        <v>100</v>
      </c>
    </row>
    <row r="56" spans="1:64">
      <c r="A56" s="1025"/>
      <c r="B56" s="19" t="s">
        <v>20</v>
      </c>
      <c r="C56" s="8" t="s">
        <v>21</v>
      </c>
      <c r="D56" s="8" t="s">
        <v>113</v>
      </c>
      <c r="E56" s="20">
        <v>4</v>
      </c>
      <c r="F56" s="20">
        <v>2000</v>
      </c>
      <c r="G56" s="351"/>
      <c r="H56" s="352"/>
      <c r="I56" s="11"/>
      <c r="J56" s="307">
        <v>0</v>
      </c>
      <c r="K56" s="16">
        <v>6.8869999999999996</v>
      </c>
      <c r="L56" s="16">
        <v>0</v>
      </c>
      <c r="M56" s="17">
        <v>0</v>
      </c>
      <c r="N56" s="17">
        <v>87.110500000000002</v>
      </c>
      <c r="O56" s="17">
        <v>0</v>
      </c>
      <c r="P56" s="21">
        <v>2.89</v>
      </c>
      <c r="Q56" s="17">
        <v>0</v>
      </c>
      <c r="R56" s="17">
        <v>0</v>
      </c>
      <c r="S56" s="17">
        <v>0</v>
      </c>
      <c r="T56" s="16">
        <v>0</v>
      </c>
      <c r="U56" s="16">
        <v>0</v>
      </c>
      <c r="V56" s="17">
        <v>0</v>
      </c>
      <c r="W56" s="17">
        <v>0</v>
      </c>
      <c r="X56" s="17">
        <v>0</v>
      </c>
      <c r="Y56" s="17">
        <v>0</v>
      </c>
      <c r="Z56" s="53">
        <v>0</v>
      </c>
      <c r="AA56" s="307">
        <v>0</v>
      </c>
      <c r="AB56" s="307">
        <v>0</v>
      </c>
      <c r="AC56" s="389">
        <v>0</v>
      </c>
      <c r="AD56" s="16">
        <v>0.48299999999999998</v>
      </c>
      <c r="AE56" s="16">
        <v>0.86699999999999999</v>
      </c>
      <c r="AF56" s="16">
        <v>0.12</v>
      </c>
      <c r="AG56" s="307">
        <v>0</v>
      </c>
      <c r="AH56" s="307">
        <v>0</v>
      </c>
      <c r="AI56" s="17">
        <v>0.70650000000000002</v>
      </c>
      <c r="AJ56" s="17">
        <v>1.2999999999999999E-2</v>
      </c>
      <c r="AK56" s="16">
        <v>0</v>
      </c>
      <c r="AL56" s="16">
        <v>0</v>
      </c>
      <c r="AM56" s="16">
        <v>1.35E-2</v>
      </c>
      <c r="AN56" s="17">
        <v>0</v>
      </c>
      <c r="AO56" s="307">
        <v>0</v>
      </c>
      <c r="AP56" s="16">
        <v>0.311</v>
      </c>
      <c r="AQ56" s="17">
        <v>0</v>
      </c>
      <c r="AR56" s="307">
        <v>0</v>
      </c>
      <c r="AS56" s="307">
        <v>0</v>
      </c>
      <c r="AT56" s="16">
        <v>0</v>
      </c>
      <c r="AU56" s="16">
        <v>3.7499999999999999E-2</v>
      </c>
      <c r="AV56" s="16">
        <v>0</v>
      </c>
      <c r="AW56" s="16">
        <v>0</v>
      </c>
      <c r="AX56" s="17">
        <v>0</v>
      </c>
      <c r="AY56" s="17">
        <v>0</v>
      </c>
      <c r="AZ56" s="16">
        <v>0.56100000000000005</v>
      </c>
      <c r="BA56" s="16">
        <v>0</v>
      </c>
      <c r="BB56" s="16">
        <v>0</v>
      </c>
      <c r="BC56" s="16">
        <v>0</v>
      </c>
      <c r="BD56" s="17">
        <v>0</v>
      </c>
      <c r="BE56" s="16">
        <v>0</v>
      </c>
      <c r="BF56" s="16">
        <v>0</v>
      </c>
      <c r="BG56" s="17">
        <v>0</v>
      </c>
      <c r="BH56" s="17">
        <v>0</v>
      </c>
      <c r="BI56" s="17">
        <v>0</v>
      </c>
      <c r="BJ56" s="17">
        <v>0</v>
      </c>
      <c r="BK56" s="17">
        <v>0</v>
      </c>
      <c r="BL56" s="18">
        <f t="shared" si="0"/>
        <v>100.00000000000003</v>
      </c>
    </row>
    <row r="57" spans="1:64">
      <c r="A57" s="1025"/>
      <c r="B57" s="19" t="s">
        <v>20</v>
      </c>
      <c r="C57" s="8" t="s">
        <v>21</v>
      </c>
      <c r="D57" s="8" t="s">
        <v>113</v>
      </c>
      <c r="E57" s="20">
        <v>5</v>
      </c>
      <c r="F57" s="20">
        <v>2000</v>
      </c>
      <c r="G57" s="351"/>
      <c r="H57" s="352"/>
      <c r="I57" s="11"/>
      <c r="J57" s="307">
        <v>0</v>
      </c>
      <c r="K57" s="16">
        <v>9.2140000000000004</v>
      </c>
      <c r="L57" s="16">
        <v>0</v>
      </c>
      <c r="M57" s="17">
        <v>0</v>
      </c>
      <c r="N57" s="17">
        <v>59.165500000000002</v>
      </c>
      <c r="O57" s="17">
        <v>0</v>
      </c>
      <c r="P57" s="21">
        <v>5.9444999999999997</v>
      </c>
      <c r="Q57" s="17">
        <v>0</v>
      </c>
      <c r="R57" s="17">
        <v>0</v>
      </c>
      <c r="S57" s="17">
        <v>0</v>
      </c>
      <c r="T57" s="16">
        <v>0</v>
      </c>
      <c r="U57" s="16">
        <v>0.27200000000000002</v>
      </c>
      <c r="V57" s="17">
        <v>0</v>
      </c>
      <c r="W57" s="17">
        <v>0</v>
      </c>
      <c r="X57" s="17">
        <v>0</v>
      </c>
      <c r="Y57" s="17">
        <v>0</v>
      </c>
      <c r="Z57" s="53">
        <v>0</v>
      </c>
      <c r="AA57" s="307">
        <v>0</v>
      </c>
      <c r="AB57" s="307">
        <v>0</v>
      </c>
      <c r="AC57" s="389">
        <v>0</v>
      </c>
      <c r="AD57" s="16">
        <v>2.1284999999999998</v>
      </c>
      <c r="AE57" s="16">
        <v>0</v>
      </c>
      <c r="AF57" s="16">
        <v>1.6</v>
      </c>
      <c r="AG57" s="307">
        <v>0</v>
      </c>
      <c r="AH57" s="307">
        <v>0</v>
      </c>
      <c r="AI57" s="17">
        <v>3.476</v>
      </c>
      <c r="AJ57" s="17">
        <v>8.2500000000000004E-2</v>
      </c>
      <c r="AK57" s="16">
        <v>0</v>
      </c>
      <c r="AL57" s="16">
        <v>0</v>
      </c>
      <c r="AM57" s="16">
        <v>1.8499999999999999E-2</v>
      </c>
      <c r="AN57" s="17">
        <v>0</v>
      </c>
      <c r="AO57" s="307">
        <v>0</v>
      </c>
      <c r="AP57" s="16">
        <v>0.84299999999999997</v>
      </c>
      <c r="AQ57" s="17">
        <v>0.2505</v>
      </c>
      <c r="AR57" s="307">
        <v>0</v>
      </c>
      <c r="AS57" s="307">
        <v>0</v>
      </c>
      <c r="AT57" s="16">
        <v>0</v>
      </c>
      <c r="AU57" s="16">
        <v>6.8000000000000005E-2</v>
      </c>
      <c r="AV57" s="16">
        <v>0</v>
      </c>
      <c r="AW57" s="16">
        <v>0</v>
      </c>
      <c r="AX57" s="17">
        <v>0</v>
      </c>
      <c r="AY57" s="17">
        <v>0</v>
      </c>
      <c r="AZ57" s="16">
        <v>0</v>
      </c>
      <c r="BA57" s="16">
        <v>0</v>
      </c>
      <c r="BB57" s="16">
        <v>16.937000000000001</v>
      </c>
      <c r="BC57" s="16">
        <v>0</v>
      </c>
      <c r="BD57" s="17">
        <v>0</v>
      </c>
      <c r="BE57" s="16">
        <v>0</v>
      </c>
      <c r="BF57" s="16">
        <v>0</v>
      </c>
      <c r="BG57" s="17">
        <v>0</v>
      </c>
      <c r="BH57" s="17">
        <v>0</v>
      </c>
      <c r="BI57" s="17">
        <v>0</v>
      </c>
      <c r="BJ57" s="17">
        <v>0</v>
      </c>
      <c r="BK57" s="17">
        <v>0</v>
      </c>
      <c r="BL57" s="18">
        <f t="shared" si="0"/>
        <v>100.00000000000001</v>
      </c>
    </row>
    <row r="58" spans="1:64">
      <c r="A58" s="1025"/>
      <c r="B58" s="19" t="s">
        <v>20</v>
      </c>
      <c r="C58" s="8" t="s">
        <v>21</v>
      </c>
      <c r="D58" s="8" t="s">
        <v>113</v>
      </c>
      <c r="E58" s="20">
        <v>6</v>
      </c>
      <c r="F58" s="20">
        <v>2000</v>
      </c>
      <c r="G58" s="351"/>
      <c r="H58" s="352"/>
      <c r="I58" s="11"/>
      <c r="J58" s="307">
        <v>0</v>
      </c>
      <c r="K58" s="16">
        <v>4.6875</v>
      </c>
      <c r="L58" s="16">
        <v>0</v>
      </c>
      <c r="M58" s="17">
        <v>0</v>
      </c>
      <c r="N58" s="17">
        <v>69.3155</v>
      </c>
      <c r="O58" s="17">
        <v>0</v>
      </c>
      <c r="P58" s="21">
        <v>8.91</v>
      </c>
      <c r="Q58" s="17">
        <v>0</v>
      </c>
      <c r="R58" s="17">
        <v>0</v>
      </c>
      <c r="S58" s="17">
        <v>0</v>
      </c>
      <c r="T58" s="16">
        <v>0.215</v>
      </c>
      <c r="U58" s="16">
        <v>0</v>
      </c>
      <c r="V58" s="17">
        <v>0</v>
      </c>
      <c r="W58" s="17">
        <v>0.125</v>
      </c>
      <c r="X58" s="17">
        <v>0</v>
      </c>
      <c r="Y58" s="17">
        <v>0</v>
      </c>
      <c r="Z58" s="53">
        <v>0</v>
      </c>
      <c r="AA58" s="307">
        <v>0</v>
      </c>
      <c r="AB58" s="307">
        <v>0</v>
      </c>
      <c r="AC58" s="389">
        <v>0</v>
      </c>
      <c r="AD58" s="16">
        <v>4.09</v>
      </c>
      <c r="AE58" s="16">
        <v>3.85E-2</v>
      </c>
      <c r="AF58" s="16">
        <v>0.66</v>
      </c>
      <c r="AG58" s="307">
        <v>0</v>
      </c>
      <c r="AH58" s="307">
        <v>0</v>
      </c>
      <c r="AI58" s="17">
        <v>0.71750000000000003</v>
      </c>
      <c r="AJ58" s="17">
        <v>0.14249999999999999</v>
      </c>
      <c r="AK58" s="16">
        <v>0</v>
      </c>
      <c r="AL58" s="16">
        <v>0</v>
      </c>
      <c r="AM58" s="16">
        <v>0.13500000000000001</v>
      </c>
      <c r="AN58" s="17">
        <v>0</v>
      </c>
      <c r="AO58" s="307">
        <v>0</v>
      </c>
      <c r="AP58" s="16">
        <v>0.11899999999999999</v>
      </c>
      <c r="AQ58" s="17">
        <v>0.29949999999999999</v>
      </c>
      <c r="AR58" s="307">
        <v>0</v>
      </c>
      <c r="AS58" s="307">
        <v>0</v>
      </c>
      <c r="AT58" s="16">
        <v>0</v>
      </c>
      <c r="AU58" s="16">
        <v>0.33500000000000002</v>
      </c>
      <c r="AV58" s="16">
        <v>0</v>
      </c>
      <c r="AW58" s="16">
        <v>0</v>
      </c>
      <c r="AX58" s="17">
        <v>0</v>
      </c>
      <c r="AY58" s="17">
        <v>0</v>
      </c>
      <c r="AZ58" s="16">
        <v>6.6000000000000003E-2</v>
      </c>
      <c r="BA58" s="16">
        <v>0</v>
      </c>
      <c r="BB58" s="16">
        <v>10.144</v>
      </c>
      <c r="BC58" s="16">
        <v>0</v>
      </c>
      <c r="BD58" s="17">
        <v>0</v>
      </c>
      <c r="BE58" s="16">
        <v>0</v>
      </c>
      <c r="BF58" s="16">
        <v>0</v>
      </c>
      <c r="BG58" s="17">
        <v>0</v>
      </c>
      <c r="BH58" s="17">
        <v>0</v>
      </c>
      <c r="BI58" s="17">
        <v>0</v>
      </c>
      <c r="BJ58" s="17">
        <v>0</v>
      </c>
      <c r="BK58" s="17">
        <v>0</v>
      </c>
      <c r="BL58" s="18">
        <f t="shared" si="0"/>
        <v>100</v>
      </c>
    </row>
    <row r="59" spans="1:64">
      <c r="A59" s="1025"/>
      <c r="B59" s="19" t="s">
        <v>20</v>
      </c>
      <c r="C59" s="8" t="s">
        <v>21</v>
      </c>
      <c r="D59" s="8" t="s">
        <v>113</v>
      </c>
      <c r="E59" s="20">
        <v>7</v>
      </c>
      <c r="F59" s="20">
        <v>2000</v>
      </c>
      <c r="G59" s="351"/>
      <c r="H59" s="352"/>
      <c r="I59" s="11"/>
      <c r="J59" s="307">
        <v>0</v>
      </c>
      <c r="K59" s="16">
        <v>4.5845000000000002</v>
      </c>
      <c r="L59" s="16">
        <v>0</v>
      </c>
      <c r="M59" s="17">
        <v>0</v>
      </c>
      <c r="N59" s="17">
        <v>78.209999999999994</v>
      </c>
      <c r="O59" s="17">
        <v>0</v>
      </c>
      <c r="P59" s="21">
        <v>9.0525000000000002</v>
      </c>
      <c r="Q59" s="17">
        <v>0</v>
      </c>
      <c r="R59" s="17">
        <v>0.33250000000000002</v>
      </c>
      <c r="S59" s="17">
        <v>0</v>
      </c>
      <c r="T59" s="16">
        <v>0</v>
      </c>
      <c r="U59" s="16">
        <v>0</v>
      </c>
      <c r="V59" s="17">
        <v>0</v>
      </c>
      <c r="W59" s="17">
        <v>0</v>
      </c>
      <c r="X59" s="17">
        <v>0</v>
      </c>
      <c r="Y59" s="17">
        <v>0</v>
      </c>
      <c r="Z59" s="53">
        <v>0</v>
      </c>
      <c r="AA59" s="307">
        <v>0</v>
      </c>
      <c r="AB59" s="307">
        <v>0</v>
      </c>
      <c r="AC59" s="389">
        <v>0</v>
      </c>
      <c r="AD59" s="16">
        <v>3.8525</v>
      </c>
      <c r="AE59" s="16">
        <v>0.23400000000000001</v>
      </c>
      <c r="AF59" s="16">
        <v>0.19700000000000001</v>
      </c>
      <c r="AG59" s="307">
        <v>0</v>
      </c>
      <c r="AH59" s="307">
        <v>0</v>
      </c>
      <c r="AI59" s="17">
        <v>0</v>
      </c>
      <c r="AJ59" s="17">
        <v>0</v>
      </c>
      <c r="AK59" s="16">
        <v>0</v>
      </c>
      <c r="AL59" s="16">
        <v>0</v>
      </c>
      <c r="AM59" s="16">
        <v>1.2E-2</v>
      </c>
      <c r="AN59" s="17">
        <v>0</v>
      </c>
      <c r="AO59" s="307">
        <v>0</v>
      </c>
      <c r="AP59" s="16">
        <v>0.83450000000000013</v>
      </c>
      <c r="AQ59" s="17">
        <v>2.0500000000000001E-2</v>
      </c>
      <c r="AR59" s="307">
        <v>0</v>
      </c>
      <c r="AS59" s="307">
        <v>0</v>
      </c>
      <c r="AT59" s="16">
        <v>0</v>
      </c>
      <c r="AU59" s="16">
        <v>0.34200000000000003</v>
      </c>
      <c r="AV59" s="16">
        <v>0</v>
      </c>
      <c r="AW59" s="16">
        <v>0</v>
      </c>
      <c r="AX59" s="17">
        <v>0</v>
      </c>
      <c r="AY59" s="17">
        <v>0</v>
      </c>
      <c r="AZ59" s="16">
        <v>3.9E-2</v>
      </c>
      <c r="BA59" s="16">
        <v>0</v>
      </c>
      <c r="BB59" s="16">
        <v>2.1284999999999998</v>
      </c>
      <c r="BC59" s="16">
        <v>0</v>
      </c>
      <c r="BD59" s="17">
        <v>0</v>
      </c>
      <c r="BE59" s="16">
        <v>0</v>
      </c>
      <c r="BF59" s="16">
        <v>0.1605</v>
      </c>
      <c r="BG59" s="17">
        <v>0</v>
      </c>
      <c r="BH59" s="17">
        <v>0</v>
      </c>
      <c r="BI59" s="17">
        <v>0</v>
      </c>
      <c r="BJ59" s="17">
        <v>0</v>
      </c>
      <c r="BK59" s="17">
        <v>0</v>
      </c>
      <c r="BL59" s="18">
        <f t="shared" si="0"/>
        <v>100</v>
      </c>
    </row>
    <row r="60" spans="1:64">
      <c r="A60" s="1025"/>
      <c r="B60" s="19" t="s">
        <v>20</v>
      </c>
      <c r="C60" s="8" t="s">
        <v>21</v>
      </c>
      <c r="D60" s="8" t="s">
        <v>113</v>
      </c>
      <c r="E60" s="20">
        <v>8</v>
      </c>
      <c r="F60" s="20">
        <v>2000</v>
      </c>
      <c r="G60" s="351"/>
      <c r="H60" s="352"/>
      <c r="I60" s="11"/>
      <c r="J60" s="307">
        <v>0</v>
      </c>
      <c r="K60" s="16">
        <v>5.6814999999999998</v>
      </c>
      <c r="L60" s="16">
        <v>0</v>
      </c>
      <c r="M60" s="17">
        <v>0</v>
      </c>
      <c r="N60" s="17">
        <v>74.472999999999999</v>
      </c>
      <c r="O60" s="17">
        <v>0</v>
      </c>
      <c r="P60" s="21">
        <v>10.829000000000001</v>
      </c>
      <c r="Q60" s="17">
        <v>0</v>
      </c>
      <c r="R60" s="17">
        <v>1.546</v>
      </c>
      <c r="S60" s="17">
        <v>0</v>
      </c>
      <c r="T60" s="16">
        <v>0</v>
      </c>
      <c r="U60" s="16">
        <v>0.20299999999999996</v>
      </c>
      <c r="V60" s="17">
        <v>0</v>
      </c>
      <c r="W60" s="17">
        <v>0</v>
      </c>
      <c r="X60" s="17">
        <v>0</v>
      </c>
      <c r="Y60" s="17">
        <v>0</v>
      </c>
      <c r="Z60" s="53">
        <v>0</v>
      </c>
      <c r="AA60" s="307">
        <v>0</v>
      </c>
      <c r="AB60" s="307">
        <v>0</v>
      </c>
      <c r="AC60" s="389">
        <v>0</v>
      </c>
      <c r="AD60" s="16">
        <v>4.6585000000000001</v>
      </c>
      <c r="AE60" s="16">
        <v>0</v>
      </c>
      <c r="AF60" s="16">
        <v>0</v>
      </c>
      <c r="AG60" s="307">
        <v>0</v>
      </c>
      <c r="AH60" s="307">
        <v>0</v>
      </c>
      <c r="AI60" s="17">
        <v>0</v>
      </c>
      <c r="AJ60" s="17">
        <v>0.20849999999999999</v>
      </c>
      <c r="AK60" s="16">
        <v>0</v>
      </c>
      <c r="AL60" s="16">
        <v>0</v>
      </c>
      <c r="AM60" s="16">
        <v>0.12250000000000001</v>
      </c>
      <c r="AN60" s="17">
        <v>0</v>
      </c>
      <c r="AO60" s="307">
        <v>0</v>
      </c>
      <c r="AP60" s="16">
        <v>0.15</v>
      </c>
      <c r="AQ60" s="17">
        <v>1.4510000000000001</v>
      </c>
      <c r="AR60" s="307">
        <v>0</v>
      </c>
      <c r="AS60" s="307">
        <v>0</v>
      </c>
      <c r="AT60" s="16">
        <v>0</v>
      </c>
      <c r="AU60" s="16">
        <v>2.5999999999999999E-2</v>
      </c>
      <c r="AV60" s="16">
        <v>0</v>
      </c>
      <c r="AW60" s="16">
        <v>0</v>
      </c>
      <c r="AX60" s="17">
        <v>0</v>
      </c>
      <c r="AY60" s="17">
        <v>0</v>
      </c>
      <c r="AZ60" s="16">
        <v>0</v>
      </c>
      <c r="BA60" s="16">
        <v>0</v>
      </c>
      <c r="BB60" s="16">
        <v>0.55600000000000005</v>
      </c>
      <c r="BC60" s="16">
        <v>0</v>
      </c>
      <c r="BD60" s="17">
        <v>0</v>
      </c>
      <c r="BE60" s="16">
        <v>0</v>
      </c>
      <c r="BF60" s="16">
        <v>9.5000000000000001E-2</v>
      </c>
      <c r="BG60" s="17">
        <v>0</v>
      </c>
      <c r="BH60" s="17">
        <v>0</v>
      </c>
      <c r="BI60" s="17">
        <v>0</v>
      </c>
      <c r="BJ60" s="17">
        <v>0</v>
      </c>
      <c r="BK60" s="17">
        <v>0</v>
      </c>
      <c r="BL60" s="18">
        <f t="shared" si="0"/>
        <v>100</v>
      </c>
    </row>
    <row r="61" spans="1:64">
      <c r="A61" s="1025"/>
      <c r="B61" s="19" t="s">
        <v>20</v>
      </c>
      <c r="C61" s="8" t="s">
        <v>21</v>
      </c>
      <c r="D61" s="8" t="s">
        <v>113</v>
      </c>
      <c r="E61" s="20">
        <v>9</v>
      </c>
      <c r="F61" s="20">
        <v>2000</v>
      </c>
      <c r="G61" s="351"/>
      <c r="H61" s="352"/>
      <c r="I61" s="11"/>
      <c r="J61" s="307">
        <v>0</v>
      </c>
      <c r="K61" s="16">
        <v>5.83</v>
      </c>
      <c r="L61" s="16">
        <v>0</v>
      </c>
      <c r="M61" s="17">
        <v>0</v>
      </c>
      <c r="N61" s="17">
        <v>71.120999999999981</v>
      </c>
      <c r="O61" s="17">
        <v>0</v>
      </c>
      <c r="P61" s="21">
        <v>6.1074999999999999</v>
      </c>
      <c r="Q61" s="17">
        <v>0</v>
      </c>
      <c r="R61" s="17">
        <v>0.13400000000000001</v>
      </c>
      <c r="S61" s="17">
        <v>0</v>
      </c>
      <c r="T61" s="16">
        <v>0</v>
      </c>
      <c r="U61" s="16">
        <v>0.17799999999999999</v>
      </c>
      <c r="V61" s="17">
        <v>0</v>
      </c>
      <c r="W61" s="17">
        <v>0</v>
      </c>
      <c r="X61" s="17">
        <v>0</v>
      </c>
      <c r="Y61" s="17">
        <v>0</v>
      </c>
      <c r="Z61" s="53">
        <v>0</v>
      </c>
      <c r="AA61" s="307">
        <v>0</v>
      </c>
      <c r="AB61" s="307">
        <v>0</v>
      </c>
      <c r="AC61" s="389">
        <v>0</v>
      </c>
      <c r="AD61" s="16">
        <v>5.8815</v>
      </c>
      <c r="AE61" s="16">
        <v>0</v>
      </c>
      <c r="AF61" s="16">
        <v>0.08</v>
      </c>
      <c r="AG61" s="307">
        <v>0</v>
      </c>
      <c r="AH61" s="307">
        <v>0</v>
      </c>
      <c r="AI61" s="17">
        <v>0.77100000000000002</v>
      </c>
      <c r="AJ61" s="17">
        <v>0</v>
      </c>
      <c r="AK61" s="16">
        <v>0.11100000000000002</v>
      </c>
      <c r="AL61" s="16">
        <v>0</v>
      </c>
      <c r="AM61" s="16">
        <v>0.4375</v>
      </c>
      <c r="AN61" s="17">
        <v>0</v>
      </c>
      <c r="AO61" s="307">
        <v>0</v>
      </c>
      <c r="AP61" s="16">
        <v>0.63300000000000001</v>
      </c>
      <c r="AQ61" s="17">
        <v>1.6670000000000003</v>
      </c>
      <c r="AR61" s="307">
        <v>0</v>
      </c>
      <c r="AS61" s="307">
        <v>0</v>
      </c>
      <c r="AT61" s="16">
        <v>0</v>
      </c>
      <c r="AU61" s="16">
        <v>0</v>
      </c>
      <c r="AV61" s="16">
        <v>0</v>
      </c>
      <c r="AW61" s="16">
        <v>0</v>
      </c>
      <c r="AX61" s="17">
        <v>0</v>
      </c>
      <c r="AY61" s="17">
        <v>0</v>
      </c>
      <c r="AZ61" s="16">
        <v>0</v>
      </c>
      <c r="BA61" s="16">
        <v>0</v>
      </c>
      <c r="BB61" s="16">
        <v>6.2850000000000001</v>
      </c>
      <c r="BC61" s="16">
        <v>0</v>
      </c>
      <c r="BD61" s="17">
        <v>0</v>
      </c>
      <c r="BE61" s="16">
        <v>0</v>
      </c>
      <c r="BF61" s="16">
        <v>0.35849999999999999</v>
      </c>
      <c r="BG61" s="17">
        <v>0.40500000000000003</v>
      </c>
      <c r="BH61" s="17">
        <v>0</v>
      </c>
      <c r="BI61" s="17">
        <v>0</v>
      </c>
      <c r="BJ61" s="17">
        <v>0</v>
      </c>
      <c r="BK61" s="17">
        <v>0</v>
      </c>
      <c r="BL61" s="18">
        <f t="shared" si="0"/>
        <v>99.999999999999986</v>
      </c>
    </row>
    <row r="62" spans="1:64" ht="15.75" thickBot="1">
      <c r="A62" s="1025"/>
      <c r="B62" s="32" t="s">
        <v>20</v>
      </c>
      <c r="C62" s="34" t="s">
        <v>21</v>
      </c>
      <c r="D62" s="34" t="s">
        <v>113</v>
      </c>
      <c r="E62" s="34">
        <v>10</v>
      </c>
      <c r="F62" s="34">
        <v>2000</v>
      </c>
      <c r="G62" s="355"/>
      <c r="H62" s="356"/>
      <c r="I62" s="35"/>
      <c r="J62" s="309">
        <v>0</v>
      </c>
      <c r="K62" s="36">
        <v>5.5179999999999998</v>
      </c>
      <c r="L62" s="36">
        <v>0</v>
      </c>
      <c r="M62" s="38">
        <v>0</v>
      </c>
      <c r="N62" s="38">
        <v>76.205500000000001</v>
      </c>
      <c r="O62" s="38">
        <v>0</v>
      </c>
      <c r="P62" s="39">
        <v>3.5705</v>
      </c>
      <c r="Q62" s="38">
        <v>0</v>
      </c>
      <c r="R62" s="38">
        <v>9.1499999999999998E-2</v>
      </c>
      <c r="S62" s="38">
        <v>0</v>
      </c>
      <c r="T62" s="36">
        <v>7.43</v>
      </c>
      <c r="U62" s="36">
        <v>0</v>
      </c>
      <c r="V62" s="38">
        <v>0</v>
      </c>
      <c r="W62" s="38">
        <v>0</v>
      </c>
      <c r="X62" s="38">
        <v>4.65E-2</v>
      </c>
      <c r="Y62" s="38">
        <v>0</v>
      </c>
      <c r="Z62" s="320">
        <v>0</v>
      </c>
      <c r="AA62" s="309">
        <v>0</v>
      </c>
      <c r="AB62" s="309">
        <v>0</v>
      </c>
      <c r="AC62" s="391">
        <v>0</v>
      </c>
      <c r="AD62" s="36">
        <v>2.6795</v>
      </c>
      <c r="AE62" s="36">
        <v>0.11299999999999999</v>
      </c>
      <c r="AF62" s="36">
        <v>3.0499999999999999E-2</v>
      </c>
      <c r="AG62" s="309">
        <v>0</v>
      </c>
      <c r="AH62" s="309">
        <v>0</v>
      </c>
      <c r="AI62" s="38">
        <v>0.70799999999999996</v>
      </c>
      <c r="AJ62" s="38">
        <v>0</v>
      </c>
      <c r="AK62" s="36">
        <v>0.25099999999999995</v>
      </c>
      <c r="AL62" s="36">
        <v>0</v>
      </c>
      <c r="AM62" s="36">
        <v>2.4E-2</v>
      </c>
      <c r="AN62" s="38">
        <v>0</v>
      </c>
      <c r="AO62" s="309">
        <v>0</v>
      </c>
      <c r="AP62" s="36">
        <v>0</v>
      </c>
      <c r="AQ62" s="38">
        <v>5.2499999999999998E-2</v>
      </c>
      <c r="AR62" s="309">
        <v>0</v>
      </c>
      <c r="AS62" s="309">
        <v>0</v>
      </c>
      <c r="AT62" s="36">
        <v>0</v>
      </c>
      <c r="AU62" s="36">
        <v>5.0999999999999997E-2</v>
      </c>
      <c r="AV62" s="36">
        <v>0</v>
      </c>
      <c r="AW62" s="36">
        <v>0</v>
      </c>
      <c r="AX62" s="38">
        <v>0</v>
      </c>
      <c r="AY62" s="27">
        <v>0</v>
      </c>
      <c r="AZ62" s="36">
        <v>0.23899999999999999</v>
      </c>
      <c r="BA62" s="36">
        <v>0</v>
      </c>
      <c r="BB62" s="36">
        <v>0.48749999999999999</v>
      </c>
      <c r="BC62" s="36">
        <v>0</v>
      </c>
      <c r="BD62" s="38">
        <v>0</v>
      </c>
      <c r="BE62" s="36">
        <v>0</v>
      </c>
      <c r="BF62" s="36">
        <v>0</v>
      </c>
      <c r="BG62" s="38">
        <v>0.34599999999999997</v>
      </c>
      <c r="BH62" s="38">
        <v>0</v>
      </c>
      <c r="BI62" s="38">
        <v>0</v>
      </c>
      <c r="BJ62" s="38">
        <v>0</v>
      </c>
      <c r="BK62" s="38">
        <v>2.1560000000000001</v>
      </c>
      <c r="BL62" s="41">
        <f t="shared" si="0"/>
        <v>100</v>
      </c>
    </row>
    <row r="63" spans="1:64">
      <c r="A63" s="1025"/>
      <c r="B63" s="47" t="s">
        <v>22</v>
      </c>
      <c r="C63" s="8" t="s">
        <v>23</v>
      </c>
      <c r="D63" s="8" t="s">
        <v>111</v>
      </c>
      <c r="E63" s="20">
        <v>1</v>
      </c>
      <c r="F63" s="9">
        <v>2000</v>
      </c>
      <c r="G63" s="349"/>
      <c r="H63" s="350"/>
      <c r="I63" s="42"/>
      <c r="J63" s="310">
        <v>0</v>
      </c>
      <c r="K63" s="16">
        <v>3.0024999999999999</v>
      </c>
      <c r="L63" s="12">
        <v>0</v>
      </c>
      <c r="M63" s="13">
        <v>0</v>
      </c>
      <c r="N63" s="13">
        <v>54.89200000000001</v>
      </c>
      <c r="O63" s="13">
        <v>0</v>
      </c>
      <c r="P63" s="14">
        <v>0.49749999999999994</v>
      </c>
      <c r="Q63" s="13">
        <v>0</v>
      </c>
      <c r="R63" s="13">
        <v>0</v>
      </c>
      <c r="S63" s="13">
        <v>0</v>
      </c>
      <c r="T63" s="12">
        <v>0</v>
      </c>
      <c r="U63" s="12">
        <v>0</v>
      </c>
      <c r="V63" s="13">
        <v>0</v>
      </c>
      <c r="W63" s="13">
        <v>0</v>
      </c>
      <c r="X63" s="13">
        <v>0</v>
      </c>
      <c r="Y63" s="13">
        <v>0</v>
      </c>
      <c r="Z63" s="180">
        <v>0</v>
      </c>
      <c r="AA63" s="307">
        <v>0</v>
      </c>
      <c r="AB63" s="307">
        <v>0</v>
      </c>
      <c r="AC63" s="389">
        <v>0</v>
      </c>
      <c r="AD63" s="16">
        <v>3.7440000000000002</v>
      </c>
      <c r="AE63" s="16">
        <v>0.28199999999999997</v>
      </c>
      <c r="AF63" s="16">
        <v>0</v>
      </c>
      <c r="AG63" s="307">
        <v>0</v>
      </c>
      <c r="AH63" s="307">
        <v>0</v>
      </c>
      <c r="AI63" s="17">
        <v>7.7249999999999996</v>
      </c>
      <c r="AJ63" s="17">
        <v>1.15E-2</v>
      </c>
      <c r="AK63" s="16">
        <v>0</v>
      </c>
      <c r="AL63" s="16">
        <v>0</v>
      </c>
      <c r="AM63" s="16">
        <v>1.272</v>
      </c>
      <c r="AN63" s="17">
        <v>0</v>
      </c>
      <c r="AO63" s="307">
        <v>0</v>
      </c>
      <c r="AP63" s="16">
        <v>0.25750000000000001</v>
      </c>
      <c r="AQ63" s="17">
        <v>0.72099999999999997</v>
      </c>
      <c r="AR63" s="307">
        <v>0</v>
      </c>
      <c r="AS63" s="307">
        <v>0</v>
      </c>
      <c r="AT63" s="16">
        <v>0</v>
      </c>
      <c r="AU63" s="16">
        <v>0</v>
      </c>
      <c r="AV63" s="16">
        <v>0</v>
      </c>
      <c r="AW63" s="16">
        <v>0</v>
      </c>
      <c r="AX63" s="17">
        <v>0</v>
      </c>
      <c r="AY63" s="17">
        <v>0</v>
      </c>
      <c r="AZ63" s="16">
        <v>0</v>
      </c>
      <c r="BA63" s="16">
        <v>0</v>
      </c>
      <c r="BB63" s="16">
        <v>26.882000000000001</v>
      </c>
      <c r="BC63" s="16">
        <v>0</v>
      </c>
      <c r="BD63" s="17">
        <v>0</v>
      </c>
      <c r="BE63" s="16">
        <v>0</v>
      </c>
      <c r="BF63" s="16">
        <v>0</v>
      </c>
      <c r="BG63" s="17">
        <v>0</v>
      </c>
      <c r="BH63" s="17">
        <v>0</v>
      </c>
      <c r="BI63" s="17">
        <v>0</v>
      </c>
      <c r="BJ63" s="17">
        <v>0</v>
      </c>
      <c r="BK63" s="17">
        <v>0.71299999999999997</v>
      </c>
      <c r="BL63" s="18">
        <f t="shared" si="0"/>
        <v>100</v>
      </c>
    </row>
    <row r="64" spans="1:64">
      <c r="A64" s="1025"/>
      <c r="B64" s="48" t="s">
        <v>22</v>
      </c>
      <c r="C64" s="49" t="s">
        <v>23</v>
      </c>
      <c r="D64" s="49" t="s">
        <v>111</v>
      </c>
      <c r="E64" s="50">
        <v>2</v>
      </c>
      <c r="F64" s="50">
        <v>2000</v>
      </c>
      <c r="G64" s="351"/>
      <c r="H64" s="352"/>
      <c r="I64" s="51"/>
      <c r="J64" s="307">
        <v>0</v>
      </c>
      <c r="K64" s="17">
        <v>5.7990000000000004</v>
      </c>
      <c r="L64" s="17">
        <v>0</v>
      </c>
      <c r="M64" s="17">
        <v>0</v>
      </c>
      <c r="N64" s="17">
        <v>71.835499999999996</v>
      </c>
      <c r="O64" s="17">
        <v>0</v>
      </c>
      <c r="P64" s="21">
        <v>1.8325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17">
        <v>0</v>
      </c>
      <c r="Z64" s="53">
        <v>0</v>
      </c>
      <c r="AA64" s="307">
        <v>0</v>
      </c>
      <c r="AB64" s="307">
        <v>0</v>
      </c>
      <c r="AC64" s="389">
        <v>0</v>
      </c>
      <c r="AD64" s="17">
        <v>7.609</v>
      </c>
      <c r="AE64" s="17">
        <v>0</v>
      </c>
      <c r="AF64" s="17">
        <v>6.5000000000000002E-2</v>
      </c>
      <c r="AG64" s="307">
        <v>0</v>
      </c>
      <c r="AH64" s="307">
        <v>0</v>
      </c>
      <c r="AI64" s="17">
        <v>1.446</v>
      </c>
      <c r="AJ64" s="17">
        <v>3.5499999999999997E-2</v>
      </c>
      <c r="AK64" s="17">
        <v>0.47</v>
      </c>
      <c r="AL64" s="17">
        <v>0</v>
      </c>
      <c r="AM64" s="17">
        <v>1.1395</v>
      </c>
      <c r="AN64" s="17">
        <v>0</v>
      </c>
      <c r="AO64" s="307">
        <v>0</v>
      </c>
      <c r="AP64" s="17">
        <v>0.11650000000000001</v>
      </c>
      <c r="AQ64" s="17">
        <v>1.5105</v>
      </c>
      <c r="AR64" s="307">
        <v>0</v>
      </c>
      <c r="AS64" s="307">
        <v>0</v>
      </c>
      <c r="AT64" s="17">
        <v>0</v>
      </c>
      <c r="AU64" s="17">
        <v>0</v>
      </c>
      <c r="AV64" s="17">
        <v>0</v>
      </c>
      <c r="AW64" s="17">
        <v>0</v>
      </c>
      <c r="AX64" s="17">
        <v>0</v>
      </c>
      <c r="AY64" s="17">
        <v>0</v>
      </c>
      <c r="AZ64" s="17">
        <v>0</v>
      </c>
      <c r="BA64" s="17">
        <v>0</v>
      </c>
      <c r="BB64" s="17">
        <v>7.9909999999999997</v>
      </c>
      <c r="BC64" s="17">
        <v>0</v>
      </c>
      <c r="BD64" s="17">
        <v>0</v>
      </c>
      <c r="BE64" s="17">
        <v>0</v>
      </c>
      <c r="BF64" s="17">
        <v>0</v>
      </c>
      <c r="BG64" s="17">
        <v>5.6499999999999995E-2</v>
      </c>
      <c r="BH64" s="17">
        <v>0</v>
      </c>
      <c r="BI64" s="17">
        <v>0</v>
      </c>
      <c r="BJ64" s="17">
        <v>0</v>
      </c>
      <c r="BK64" s="17">
        <v>9.35E-2</v>
      </c>
      <c r="BL64" s="18">
        <f t="shared" si="0"/>
        <v>99.999999999999986</v>
      </c>
    </row>
    <row r="65" spans="1:64">
      <c r="A65" s="1025"/>
      <c r="B65" s="47" t="s">
        <v>22</v>
      </c>
      <c r="C65" s="8" t="s">
        <v>23</v>
      </c>
      <c r="D65" s="8" t="s">
        <v>111</v>
      </c>
      <c r="E65" s="20">
        <v>3</v>
      </c>
      <c r="F65" s="20">
        <v>2000</v>
      </c>
      <c r="G65" s="351"/>
      <c r="H65" s="352"/>
      <c r="I65" s="11"/>
      <c r="J65" s="307">
        <v>0</v>
      </c>
      <c r="K65" s="16">
        <v>7.6470000000000002</v>
      </c>
      <c r="L65" s="16">
        <v>0</v>
      </c>
      <c r="M65" s="17">
        <v>0</v>
      </c>
      <c r="N65" s="17">
        <v>65.600999999999999</v>
      </c>
      <c r="O65" s="17">
        <v>0</v>
      </c>
      <c r="P65" s="21">
        <v>0.2215</v>
      </c>
      <c r="Q65" s="17">
        <v>0</v>
      </c>
      <c r="R65" s="17">
        <v>0</v>
      </c>
      <c r="S65" s="17">
        <v>0</v>
      </c>
      <c r="T65" s="16">
        <v>0</v>
      </c>
      <c r="U65" s="16">
        <v>0</v>
      </c>
      <c r="V65" s="17">
        <v>0</v>
      </c>
      <c r="W65" s="17">
        <v>0</v>
      </c>
      <c r="X65" s="17">
        <v>0</v>
      </c>
      <c r="Y65" s="17">
        <v>0</v>
      </c>
      <c r="Z65" s="53">
        <v>0</v>
      </c>
      <c r="AA65" s="307">
        <v>0</v>
      </c>
      <c r="AB65" s="307">
        <v>0</v>
      </c>
      <c r="AC65" s="389">
        <v>0</v>
      </c>
      <c r="AD65" s="16">
        <v>8.6684999999999999</v>
      </c>
      <c r="AE65" s="16">
        <v>5.2999999999999999E-2</v>
      </c>
      <c r="AF65" s="16">
        <v>0</v>
      </c>
      <c r="AG65" s="307">
        <v>0</v>
      </c>
      <c r="AH65" s="307">
        <v>0</v>
      </c>
      <c r="AI65" s="17">
        <v>5.8615000000000004</v>
      </c>
      <c r="AJ65" s="17">
        <v>5.0000000000000001E-3</v>
      </c>
      <c r="AK65" s="16">
        <v>0.34150000000000003</v>
      </c>
      <c r="AL65" s="16">
        <v>0</v>
      </c>
      <c r="AM65" s="16">
        <v>1.0595000000000001</v>
      </c>
      <c r="AN65" s="17">
        <v>0</v>
      </c>
      <c r="AO65" s="307">
        <v>0</v>
      </c>
      <c r="AP65" s="16">
        <v>1.4000000000000002E-2</v>
      </c>
      <c r="AQ65" s="17">
        <v>2.4535</v>
      </c>
      <c r="AR65" s="307">
        <v>0</v>
      </c>
      <c r="AS65" s="307">
        <v>0</v>
      </c>
      <c r="AT65" s="16">
        <v>0</v>
      </c>
      <c r="AU65" s="16">
        <v>0</v>
      </c>
      <c r="AV65" s="16">
        <v>0</v>
      </c>
      <c r="AW65" s="16">
        <v>0</v>
      </c>
      <c r="AX65" s="17">
        <v>0</v>
      </c>
      <c r="AY65" s="17">
        <v>0</v>
      </c>
      <c r="AZ65" s="16">
        <v>0</v>
      </c>
      <c r="BA65" s="16">
        <v>0</v>
      </c>
      <c r="BB65" s="16">
        <v>7.3879999999999999</v>
      </c>
      <c r="BC65" s="16">
        <v>0</v>
      </c>
      <c r="BD65" s="17">
        <v>0</v>
      </c>
      <c r="BE65" s="16">
        <v>0</v>
      </c>
      <c r="BF65" s="16">
        <v>0</v>
      </c>
      <c r="BG65" s="17">
        <v>1.55E-2</v>
      </c>
      <c r="BH65" s="17">
        <v>0</v>
      </c>
      <c r="BI65" s="17">
        <v>0</v>
      </c>
      <c r="BJ65" s="17">
        <v>0</v>
      </c>
      <c r="BK65" s="17">
        <v>0.67049999999999998</v>
      </c>
      <c r="BL65" s="18">
        <f t="shared" si="0"/>
        <v>100.00000000000001</v>
      </c>
    </row>
    <row r="66" spans="1:64">
      <c r="A66" s="1025"/>
      <c r="B66" s="47" t="s">
        <v>22</v>
      </c>
      <c r="C66" s="8" t="s">
        <v>23</v>
      </c>
      <c r="D66" s="8" t="s">
        <v>111</v>
      </c>
      <c r="E66" s="20">
        <v>4</v>
      </c>
      <c r="F66" s="20">
        <v>2000</v>
      </c>
      <c r="G66" s="351"/>
      <c r="H66" s="352"/>
      <c r="I66" s="11"/>
      <c r="J66" s="307">
        <v>0</v>
      </c>
      <c r="K66" s="16">
        <v>3.3619999999999997</v>
      </c>
      <c r="L66" s="16">
        <v>0</v>
      </c>
      <c r="M66" s="17">
        <v>0</v>
      </c>
      <c r="N66" s="17">
        <v>75.748000000000005</v>
      </c>
      <c r="O66" s="17">
        <v>0</v>
      </c>
      <c r="P66" s="21">
        <v>0.86599999999999999</v>
      </c>
      <c r="Q66" s="17">
        <v>0</v>
      </c>
      <c r="R66" s="17">
        <v>0</v>
      </c>
      <c r="S66" s="17">
        <v>0</v>
      </c>
      <c r="T66" s="16">
        <v>0</v>
      </c>
      <c r="U66" s="16">
        <v>0</v>
      </c>
      <c r="V66" s="17">
        <v>0</v>
      </c>
      <c r="W66" s="17">
        <v>0</v>
      </c>
      <c r="X66" s="17">
        <v>0</v>
      </c>
      <c r="Y66" s="17">
        <v>0</v>
      </c>
      <c r="Z66" s="53">
        <v>0</v>
      </c>
      <c r="AA66" s="307">
        <v>0</v>
      </c>
      <c r="AB66" s="307">
        <v>0</v>
      </c>
      <c r="AC66" s="389">
        <v>0</v>
      </c>
      <c r="AD66" s="16">
        <v>9.3409999999999993</v>
      </c>
      <c r="AE66" s="16">
        <v>0</v>
      </c>
      <c r="AF66" s="16">
        <v>8.2000000000000003E-2</v>
      </c>
      <c r="AG66" s="307">
        <v>0</v>
      </c>
      <c r="AH66" s="307">
        <v>0</v>
      </c>
      <c r="AI66" s="17">
        <v>0.89349999999999996</v>
      </c>
      <c r="AJ66" s="17">
        <v>0.42499999999999999</v>
      </c>
      <c r="AK66" s="16">
        <v>0.22999999999999998</v>
      </c>
      <c r="AL66" s="16">
        <v>0</v>
      </c>
      <c r="AM66" s="16">
        <v>0.38700000000000001</v>
      </c>
      <c r="AN66" s="17">
        <v>0</v>
      </c>
      <c r="AO66" s="307">
        <v>0</v>
      </c>
      <c r="AP66" s="16">
        <v>0</v>
      </c>
      <c r="AQ66" s="17">
        <v>1.0285</v>
      </c>
      <c r="AR66" s="307">
        <v>0</v>
      </c>
      <c r="AS66" s="307">
        <v>0</v>
      </c>
      <c r="AT66" s="16">
        <v>0</v>
      </c>
      <c r="AU66" s="16">
        <v>0</v>
      </c>
      <c r="AV66" s="16">
        <v>0</v>
      </c>
      <c r="AW66" s="16">
        <v>0</v>
      </c>
      <c r="AX66" s="17">
        <v>0</v>
      </c>
      <c r="AY66" s="17">
        <v>0</v>
      </c>
      <c r="AZ66" s="16">
        <v>0</v>
      </c>
      <c r="BA66" s="16">
        <v>0</v>
      </c>
      <c r="BB66" s="16">
        <v>7.6369999999999996</v>
      </c>
      <c r="BC66" s="16">
        <v>0</v>
      </c>
      <c r="BD66" s="17">
        <v>0</v>
      </c>
      <c r="BE66" s="16">
        <v>0</v>
      </c>
      <c r="BF66" s="16">
        <v>0</v>
      </c>
      <c r="BG66" s="17">
        <v>0</v>
      </c>
      <c r="BH66" s="17">
        <v>0</v>
      </c>
      <c r="BI66" s="17">
        <v>0</v>
      </c>
      <c r="BJ66" s="17">
        <v>0</v>
      </c>
      <c r="BK66" s="17">
        <v>0</v>
      </c>
      <c r="BL66" s="18">
        <f t="shared" si="0"/>
        <v>99.999999999999986</v>
      </c>
    </row>
    <row r="67" spans="1:64">
      <c r="A67" s="1025"/>
      <c r="B67" s="47" t="s">
        <v>22</v>
      </c>
      <c r="C67" s="8" t="s">
        <v>23</v>
      </c>
      <c r="D67" s="8" t="s">
        <v>111</v>
      </c>
      <c r="E67" s="20">
        <v>5</v>
      </c>
      <c r="F67" s="20">
        <v>2000</v>
      </c>
      <c r="G67" s="351"/>
      <c r="H67" s="352"/>
      <c r="I67" s="11"/>
      <c r="J67" s="307">
        <v>0</v>
      </c>
      <c r="K67" s="16">
        <v>6.3254999999999999</v>
      </c>
      <c r="L67" s="16">
        <v>0</v>
      </c>
      <c r="M67" s="17">
        <v>0</v>
      </c>
      <c r="N67" s="17">
        <v>72.459500000000006</v>
      </c>
      <c r="O67" s="17">
        <v>0</v>
      </c>
      <c r="P67" s="21">
        <v>1.925</v>
      </c>
      <c r="Q67" s="17">
        <v>0</v>
      </c>
      <c r="R67" s="17">
        <v>0</v>
      </c>
      <c r="S67" s="17">
        <v>0</v>
      </c>
      <c r="T67" s="16">
        <v>0</v>
      </c>
      <c r="U67" s="16">
        <v>0</v>
      </c>
      <c r="V67" s="17">
        <v>0</v>
      </c>
      <c r="W67" s="17">
        <v>0</v>
      </c>
      <c r="X67" s="17">
        <v>0</v>
      </c>
      <c r="Y67" s="17">
        <v>0</v>
      </c>
      <c r="Z67" s="53">
        <v>0</v>
      </c>
      <c r="AA67" s="307">
        <v>0</v>
      </c>
      <c r="AB67" s="307">
        <v>0</v>
      </c>
      <c r="AC67" s="389">
        <v>0</v>
      </c>
      <c r="AD67" s="16">
        <v>7.0579999999999998</v>
      </c>
      <c r="AE67" s="16">
        <v>0</v>
      </c>
      <c r="AF67" s="16">
        <v>6.9500000000000006E-2</v>
      </c>
      <c r="AG67" s="307">
        <v>0</v>
      </c>
      <c r="AH67" s="307">
        <v>0</v>
      </c>
      <c r="AI67" s="17">
        <v>2.3199999999999998</v>
      </c>
      <c r="AJ67" s="17">
        <v>0.24399999999999999</v>
      </c>
      <c r="AK67" s="16">
        <v>3.85E-2</v>
      </c>
      <c r="AL67" s="16">
        <v>0</v>
      </c>
      <c r="AM67" s="16">
        <v>0.93400000000000005</v>
      </c>
      <c r="AN67" s="17">
        <v>0</v>
      </c>
      <c r="AO67" s="307">
        <v>0</v>
      </c>
      <c r="AP67" s="16">
        <v>0</v>
      </c>
      <c r="AQ67" s="17">
        <v>0.71499999999999997</v>
      </c>
      <c r="AR67" s="307">
        <v>0</v>
      </c>
      <c r="AS67" s="307">
        <v>0</v>
      </c>
      <c r="AT67" s="16">
        <v>0</v>
      </c>
      <c r="AU67" s="16">
        <v>0</v>
      </c>
      <c r="AV67" s="16">
        <v>0</v>
      </c>
      <c r="AW67" s="16">
        <v>0</v>
      </c>
      <c r="AX67" s="17">
        <v>0</v>
      </c>
      <c r="AY67" s="17">
        <v>0</v>
      </c>
      <c r="AZ67" s="16">
        <v>0</v>
      </c>
      <c r="BA67" s="16">
        <v>0</v>
      </c>
      <c r="BB67" s="16">
        <v>7.6174999999999997</v>
      </c>
      <c r="BC67" s="16">
        <v>0</v>
      </c>
      <c r="BD67" s="17">
        <v>0</v>
      </c>
      <c r="BE67" s="16">
        <v>0</v>
      </c>
      <c r="BF67" s="16">
        <v>0</v>
      </c>
      <c r="BG67" s="17">
        <v>0.17299999999999999</v>
      </c>
      <c r="BH67" s="17">
        <v>0</v>
      </c>
      <c r="BI67" s="17">
        <v>0</v>
      </c>
      <c r="BJ67" s="17">
        <v>0</v>
      </c>
      <c r="BK67" s="17">
        <v>0.1205</v>
      </c>
      <c r="BL67" s="18">
        <f t="shared" ref="BL67:BL130" si="1">SUM(J67:BK67)</f>
        <v>100.00000000000001</v>
      </c>
    </row>
    <row r="68" spans="1:64">
      <c r="A68" s="1025"/>
      <c r="B68" s="47" t="s">
        <v>22</v>
      </c>
      <c r="C68" s="8" t="s">
        <v>23</v>
      </c>
      <c r="D68" s="8" t="s">
        <v>111</v>
      </c>
      <c r="E68" s="20">
        <v>6</v>
      </c>
      <c r="F68" s="20">
        <v>2000</v>
      </c>
      <c r="G68" s="351"/>
      <c r="H68" s="352"/>
      <c r="I68" s="11"/>
      <c r="J68" s="307">
        <v>0</v>
      </c>
      <c r="K68" s="16">
        <v>6.738500000000001</v>
      </c>
      <c r="L68" s="16">
        <v>0</v>
      </c>
      <c r="M68" s="17">
        <v>0</v>
      </c>
      <c r="N68" s="17">
        <v>59.609499999999997</v>
      </c>
      <c r="O68" s="17">
        <v>0</v>
      </c>
      <c r="P68" s="21">
        <v>0.6865</v>
      </c>
      <c r="Q68" s="17">
        <v>0</v>
      </c>
      <c r="R68" s="17">
        <v>0</v>
      </c>
      <c r="S68" s="17">
        <v>0</v>
      </c>
      <c r="T68" s="16">
        <v>0</v>
      </c>
      <c r="U68" s="16">
        <v>0</v>
      </c>
      <c r="V68" s="17">
        <v>0</v>
      </c>
      <c r="W68" s="17">
        <v>0</v>
      </c>
      <c r="X68" s="17">
        <v>0</v>
      </c>
      <c r="Y68" s="17">
        <v>0</v>
      </c>
      <c r="Z68" s="53">
        <v>0</v>
      </c>
      <c r="AA68" s="307">
        <v>0</v>
      </c>
      <c r="AB68" s="307">
        <v>0</v>
      </c>
      <c r="AC68" s="389">
        <v>0</v>
      </c>
      <c r="AD68" s="16">
        <v>12.1495</v>
      </c>
      <c r="AE68" s="16">
        <v>0.28499999999999998</v>
      </c>
      <c r="AF68" s="16">
        <v>0</v>
      </c>
      <c r="AG68" s="307">
        <v>0</v>
      </c>
      <c r="AH68" s="307">
        <v>0</v>
      </c>
      <c r="AI68" s="17">
        <v>6.2549999999999999</v>
      </c>
      <c r="AJ68" s="17">
        <v>2.35E-2</v>
      </c>
      <c r="AK68" s="16">
        <v>1.2745</v>
      </c>
      <c r="AL68" s="16">
        <v>0</v>
      </c>
      <c r="AM68" s="16">
        <v>0.626</v>
      </c>
      <c r="AN68" s="17">
        <v>0</v>
      </c>
      <c r="AO68" s="307">
        <v>0</v>
      </c>
      <c r="AP68" s="16">
        <v>0</v>
      </c>
      <c r="AQ68" s="17">
        <v>2.7094999999999998</v>
      </c>
      <c r="AR68" s="307">
        <v>0</v>
      </c>
      <c r="AS68" s="307">
        <v>0</v>
      </c>
      <c r="AT68" s="16">
        <v>0</v>
      </c>
      <c r="AU68" s="16">
        <v>0</v>
      </c>
      <c r="AV68" s="16">
        <v>0</v>
      </c>
      <c r="AW68" s="16">
        <v>0</v>
      </c>
      <c r="AX68" s="17">
        <v>0</v>
      </c>
      <c r="AY68" s="17">
        <v>0</v>
      </c>
      <c r="AZ68" s="16">
        <v>0</v>
      </c>
      <c r="BA68" s="16">
        <v>0</v>
      </c>
      <c r="BB68" s="16">
        <v>9.0054999999999996</v>
      </c>
      <c r="BC68" s="16">
        <v>0</v>
      </c>
      <c r="BD68" s="17">
        <v>0</v>
      </c>
      <c r="BE68" s="16">
        <v>0</v>
      </c>
      <c r="BF68" s="16">
        <v>0</v>
      </c>
      <c r="BG68" s="17">
        <v>0</v>
      </c>
      <c r="BH68" s="17">
        <v>0</v>
      </c>
      <c r="BI68" s="17">
        <v>0</v>
      </c>
      <c r="BJ68" s="17">
        <v>0</v>
      </c>
      <c r="BK68" s="17">
        <v>0.63700000000000001</v>
      </c>
      <c r="BL68" s="18">
        <f t="shared" si="1"/>
        <v>100</v>
      </c>
    </row>
    <row r="69" spans="1:64">
      <c r="A69" s="1025"/>
      <c r="B69" s="47" t="s">
        <v>22</v>
      </c>
      <c r="C69" s="8" t="s">
        <v>23</v>
      </c>
      <c r="D69" s="8" t="s">
        <v>111</v>
      </c>
      <c r="E69" s="20">
        <v>7</v>
      </c>
      <c r="F69" s="20">
        <v>2000</v>
      </c>
      <c r="G69" s="351"/>
      <c r="H69" s="352"/>
      <c r="I69" s="11"/>
      <c r="J69" s="307">
        <v>0</v>
      </c>
      <c r="K69" s="16">
        <v>3.4140000000000001</v>
      </c>
      <c r="L69" s="16">
        <v>0</v>
      </c>
      <c r="M69" s="17">
        <v>0</v>
      </c>
      <c r="N69" s="17">
        <v>77.534999999999997</v>
      </c>
      <c r="O69" s="17">
        <v>0</v>
      </c>
      <c r="P69" s="21">
        <v>3.8279999999999998</v>
      </c>
      <c r="Q69" s="17">
        <v>0</v>
      </c>
      <c r="R69" s="17">
        <v>0</v>
      </c>
      <c r="S69" s="17">
        <v>0</v>
      </c>
      <c r="T69" s="16">
        <v>0</v>
      </c>
      <c r="U69" s="16">
        <v>0</v>
      </c>
      <c r="V69" s="17">
        <v>0</v>
      </c>
      <c r="W69" s="17">
        <v>0</v>
      </c>
      <c r="X69" s="17">
        <v>0</v>
      </c>
      <c r="Y69" s="17">
        <v>0</v>
      </c>
      <c r="Z69" s="53">
        <v>0</v>
      </c>
      <c r="AA69" s="307">
        <v>0</v>
      </c>
      <c r="AB69" s="307">
        <v>0</v>
      </c>
      <c r="AC69" s="389">
        <v>0</v>
      </c>
      <c r="AD69" s="16">
        <v>4.2074999999999996</v>
      </c>
      <c r="AE69" s="16">
        <v>4.5999999999999999E-2</v>
      </c>
      <c r="AF69" s="16">
        <v>0</v>
      </c>
      <c r="AG69" s="307">
        <v>0</v>
      </c>
      <c r="AH69" s="307">
        <v>0</v>
      </c>
      <c r="AI69" s="17">
        <v>0.88749999999999996</v>
      </c>
      <c r="AJ69" s="17">
        <v>0</v>
      </c>
      <c r="AK69" s="16">
        <v>0</v>
      </c>
      <c r="AL69" s="16">
        <v>0</v>
      </c>
      <c r="AM69" s="16">
        <v>1.165</v>
      </c>
      <c r="AN69" s="17">
        <v>0</v>
      </c>
      <c r="AO69" s="307">
        <v>0</v>
      </c>
      <c r="AP69" s="16">
        <v>0.42199999999999999</v>
      </c>
      <c r="AQ69" s="17">
        <v>1.181</v>
      </c>
      <c r="AR69" s="307">
        <v>0</v>
      </c>
      <c r="AS69" s="307">
        <v>0</v>
      </c>
      <c r="AT69" s="16">
        <v>0</v>
      </c>
      <c r="AU69" s="16">
        <v>0</v>
      </c>
      <c r="AV69" s="16">
        <v>0</v>
      </c>
      <c r="AW69" s="16">
        <v>0</v>
      </c>
      <c r="AX69" s="17">
        <v>0</v>
      </c>
      <c r="AY69" s="17">
        <v>0</v>
      </c>
      <c r="AZ69" s="16">
        <v>0</v>
      </c>
      <c r="BA69" s="16">
        <v>0.48150000000000004</v>
      </c>
      <c r="BB69" s="16">
        <v>5.9385000000000003</v>
      </c>
      <c r="BC69" s="16">
        <v>0</v>
      </c>
      <c r="BD69" s="17">
        <v>0</v>
      </c>
      <c r="BE69" s="16">
        <v>0</v>
      </c>
      <c r="BF69" s="16">
        <v>0</v>
      </c>
      <c r="BG69" s="17">
        <v>9.0999999999999998E-2</v>
      </c>
      <c r="BH69" s="17">
        <v>0</v>
      </c>
      <c r="BI69" s="17">
        <v>0</v>
      </c>
      <c r="BJ69" s="17">
        <v>0</v>
      </c>
      <c r="BK69" s="17">
        <v>0.80299999999999994</v>
      </c>
      <c r="BL69" s="18">
        <f t="shared" si="1"/>
        <v>100</v>
      </c>
    </row>
    <row r="70" spans="1:64">
      <c r="A70" s="1025"/>
      <c r="B70" s="47" t="s">
        <v>22</v>
      </c>
      <c r="C70" s="8" t="s">
        <v>23</v>
      </c>
      <c r="D70" s="8" t="s">
        <v>111</v>
      </c>
      <c r="E70" s="20">
        <v>8</v>
      </c>
      <c r="F70" s="20">
        <v>2000</v>
      </c>
      <c r="G70" s="351"/>
      <c r="H70" s="352"/>
      <c r="I70" s="11"/>
      <c r="J70" s="307">
        <v>0</v>
      </c>
      <c r="K70" s="16">
        <v>3.4039999999999999</v>
      </c>
      <c r="L70" s="16">
        <v>0</v>
      </c>
      <c r="M70" s="17">
        <v>0</v>
      </c>
      <c r="N70" s="17">
        <v>55.856500000000004</v>
      </c>
      <c r="O70" s="17">
        <v>0</v>
      </c>
      <c r="P70" s="21">
        <v>0.30649999999999999</v>
      </c>
      <c r="Q70" s="17">
        <v>0</v>
      </c>
      <c r="R70" s="17">
        <v>0</v>
      </c>
      <c r="S70" s="17">
        <v>0</v>
      </c>
      <c r="T70" s="16">
        <v>0</v>
      </c>
      <c r="U70" s="16">
        <v>0</v>
      </c>
      <c r="V70" s="17">
        <v>0</v>
      </c>
      <c r="W70" s="17">
        <v>0</v>
      </c>
      <c r="X70" s="17">
        <v>0</v>
      </c>
      <c r="Y70" s="17">
        <v>0</v>
      </c>
      <c r="Z70" s="53">
        <v>0</v>
      </c>
      <c r="AA70" s="307">
        <v>0</v>
      </c>
      <c r="AB70" s="307">
        <v>0</v>
      </c>
      <c r="AC70" s="389">
        <v>0</v>
      </c>
      <c r="AD70" s="16">
        <v>5.3464999999999998</v>
      </c>
      <c r="AE70" s="16">
        <v>0</v>
      </c>
      <c r="AF70" s="16">
        <v>0.221</v>
      </c>
      <c r="AG70" s="307">
        <v>0</v>
      </c>
      <c r="AH70" s="307">
        <v>0</v>
      </c>
      <c r="AI70" s="17">
        <v>1.1984999999999999</v>
      </c>
      <c r="AJ70" s="17">
        <v>0</v>
      </c>
      <c r="AK70" s="16">
        <v>1.2869999999999999</v>
      </c>
      <c r="AL70" s="16">
        <v>0</v>
      </c>
      <c r="AM70" s="16">
        <v>2.3725000000000001</v>
      </c>
      <c r="AN70" s="17">
        <v>0</v>
      </c>
      <c r="AO70" s="307">
        <v>0</v>
      </c>
      <c r="AP70" s="16">
        <v>0.44900000000000001</v>
      </c>
      <c r="AQ70" s="17">
        <v>2.5150000000000001</v>
      </c>
      <c r="AR70" s="307">
        <v>0</v>
      </c>
      <c r="AS70" s="307">
        <v>0</v>
      </c>
      <c r="AT70" s="16">
        <v>0</v>
      </c>
      <c r="AU70" s="16">
        <v>0</v>
      </c>
      <c r="AV70" s="16">
        <v>0</v>
      </c>
      <c r="AW70" s="16">
        <v>0</v>
      </c>
      <c r="AX70" s="17">
        <v>0</v>
      </c>
      <c r="AY70" s="17">
        <v>0</v>
      </c>
      <c r="AZ70" s="16">
        <v>0</v>
      </c>
      <c r="BA70" s="16">
        <v>0.39650000000000002</v>
      </c>
      <c r="BB70" s="16">
        <v>25.4785</v>
      </c>
      <c r="BC70" s="16">
        <v>0</v>
      </c>
      <c r="BD70" s="17">
        <v>0</v>
      </c>
      <c r="BE70" s="16">
        <v>0</v>
      </c>
      <c r="BF70" s="16">
        <v>0.24050000000000002</v>
      </c>
      <c r="BG70" s="17">
        <v>0</v>
      </c>
      <c r="BH70" s="17">
        <v>0</v>
      </c>
      <c r="BI70" s="17">
        <v>0</v>
      </c>
      <c r="BJ70" s="17">
        <v>0</v>
      </c>
      <c r="BK70" s="17">
        <v>0.92799999999999994</v>
      </c>
      <c r="BL70" s="18">
        <f t="shared" si="1"/>
        <v>100.00000000000001</v>
      </c>
    </row>
    <row r="71" spans="1:64">
      <c r="A71" s="1025"/>
      <c r="B71" s="47" t="s">
        <v>22</v>
      </c>
      <c r="C71" s="8" t="s">
        <v>23</v>
      </c>
      <c r="D71" s="8" t="s">
        <v>111</v>
      </c>
      <c r="E71" s="20">
        <v>9</v>
      </c>
      <c r="F71" s="20">
        <v>2000</v>
      </c>
      <c r="G71" s="351"/>
      <c r="H71" s="352"/>
      <c r="I71" s="11"/>
      <c r="J71" s="307">
        <v>0</v>
      </c>
      <c r="K71" s="16">
        <v>5.15</v>
      </c>
      <c r="L71" s="16">
        <v>0</v>
      </c>
      <c r="M71" s="17">
        <v>0</v>
      </c>
      <c r="N71" s="17">
        <v>56.658499999999997</v>
      </c>
      <c r="O71" s="17">
        <v>0</v>
      </c>
      <c r="P71" s="21">
        <v>4.976</v>
      </c>
      <c r="Q71" s="17">
        <v>0</v>
      </c>
      <c r="R71" s="17">
        <v>0</v>
      </c>
      <c r="S71" s="17">
        <v>0</v>
      </c>
      <c r="T71" s="16">
        <v>0</v>
      </c>
      <c r="U71" s="16">
        <v>0</v>
      </c>
      <c r="V71" s="17">
        <v>0</v>
      </c>
      <c r="W71" s="17">
        <v>0</v>
      </c>
      <c r="X71" s="17">
        <v>0</v>
      </c>
      <c r="Y71" s="17">
        <v>0</v>
      </c>
      <c r="Z71" s="53">
        <v>0</v>
      </c>
      <c r="AA71" s="307">
        <v>0</v>
      </c>
      <c r="AB71" s="307">
        <v>0</v>
      </c>
      <c r="AC71" s="389">
        <v>0</v>
      </c>
      <c r="AD71" s="16">
        <v>4.8680000000000003</v>
      </c>
      <c r="AE71" s="16">
        <v>0</v>
      </c>
      <c r="AF71" s="16">
        <v>1.95E-2</v>
      </c>
      <c r="AG71" s="307">
        <v>0</v>
      </c>
      <c r="AH71" s="307">
        <v>0</v>
      </c>
      <c r="AI71" s="17">
        <v>1.2645</v>
      </c>
      <c r="AJ71" s="17">
        <v>0</v>
      </c>
      <c r="AK71" s="16">
        <v>0</v>
      </c>
      <c r="AL71" s="16">
        <v>0</v>
      </c>
      <c r="AM71" s="16">
        <v>0.34649999999999997</v>
      </c>
      <c r="AN71" s="17">
        <v>0</v>
      </c>
      <c r="AO71" s="307">
        <v>0</v>
      </c>
      <c r="AP71" s="16">
        <v>0.122</v>
      </c>
      <c r="AQ71" s="17">
        <v>1.9464999999999999</v>
      </c>
      <c r="AR71" s="307">
        <v>0</v>
      </c>
      <c r="AS71" s="307">
        <v>0</v>
      </c>
      <c r="AT71" s="16">
        <v>0</v>
      </c>
      <c r="AU71" s="16">
        <v>0</v>
      </c>
      <c r="AV71" s="16">
        <v>0</v>
      </c>
      <c r="AW71" s="16">
        <v>0</v>
      </c>
      <c r="AX71" s="17">
        <v>0</v>
      </c>
      <c r="AY71" s="17">
        <v>0</v>
      </c>
      <c r="AZ71" s="16">
        <v>0</v>
      </c>
      <c r="BA71" s="16">
        <v>0</v>
      </c>
      <c r="BB71" s="16">
        <v>24.270499999999998</v>
      </c>
      <c r="BC71" s="16">
        <v>0</v>
      </c>
      <c r="BD71" s="17">
        <v>0</v>
      </c>
      <c r="BE71" s="16">
        <v>0</v>
      </c>
      <c r="BF71" s="16">
        <v>0</v>
      </c>
      <c r="BG71" s="17">
        <v>0</v>
      </c>
      <c r="BH71" s="17">
        <v>0</v>
      </c>
      <c r="BI71" s="17">
        <v>0</v>
      </c>
      <c r="BJ71" s="17">
        <v>0</v>
      </c>
      <c r="BK71" s="17">
        <v>0.378</v>
      </c>
      <c r="BL71" s="18">
        <f t="shared" si="1"/>
        <v>99.999999999999986</v>
      </c>
    </row>
    <row r="72" spans="1:64">
      <c r="A72" s="1025"/>
      <c r="B72" s="54" t="s">
        <v>22</v>
      </c>
      <c r="C72" s="24" t="s">
        <v>23</v>
      </c>
      <c r="D72" s="24" t="s">
        <v>111</v>
      </c>
      <c r="E72" s="24">
        <v>10</v>
      </c>
      <c r="F72" s="24">
        <v>2000</v>
      </c>
      <c r="G72" s="353"/>
      <c r="H72" s="354"/>
      <c r="I72" s="25"/>
      <c r="J72" s="308">
        <v>0</v>
      </c>
      <c r="K72" s="26">
        <v>6.6219999999999999</v>
      </c>
      <c r="L72" s="26">
        <v>0</v>
      </c>
      <c r="M72" s="27">
        <v>0</v>
      </c>
      <c r="N72" s="27">
        <v>66.763000000000005</v>
      </c>
      <c r="O72" s="27">
        <v>0</v>
      </c>
      <c r="P72" s="28">
        <v>2.8519999999999999</v>
      </c>
      <c r="Q72" s="27">
        <v>0</v>
      </c>
      <c r="R72" s="27">
        <v>0</v>
      </c>
      <c r="S72" s="27">
        <v>0</v>
      </c>
      <c r="T72" s="26">
        <v>0</v>
      </c>
      <c r="U72" s="26">
        <v>0</v>
      </c>
      <c r="V72" s="27">
        <v>0</v>
      </c>
      <c r="W72" s="27">
        <v>0</v>
      </c>
      <c r="X72" s="27">
        <v>0</v>
      </c>
      <c r="Y72" s="27">
        <v>0</v>
      </c>
      <c r="Z72" s="202">
        <v>0</v>
      </c>
      <c r="AA72" s="308">
        <v>0</v>
      </c>
      <c r="AB72" s="308">
        <v>0</v>
      </c>
      <c r="AC72" s="390">
        <v>0</v>
      </c>
      <c r="AD72" s="26">
        <v>8.8985000000000003</v>
      </c>
      <c r="AE72" s="26">
        <v>0</v>
      </c>
      <c r="AF72" s="26">
        <v>9.1999999999999998E-2</v>
      </c>
      <c r="AG72" s="308">
        <v>0</v>
      </c>
      <c r="AH72" s="308">
        <v>0</v>
      </c>
      <c r="AI72" s="27">
        <v>5.4630000000000001</v>
      </c>
      <c r="AJ72" s="27">
        <v>1.7000000000000001E-2</v>
      </c>
      <c r="AK72" s="26">
        <v>0</v>
      </c>
      <c r="AL72" s="26">
        <v>0</v>
      </c>
      <c r="AM72" s="26">
        <v>0.73450000000000004</v>
      </c>
      <c r="AN72" s="27">
        <v>0</v>
      </c>
      <c r="AO72" s="308">
        <v>0</v>
      </c>
      <c r="AP72" s="26">
        <v>0</v>
      </c>
      <c r="AQ72" s="27">
        <v>0.78049999999999997</v>
      </c>
      <c r="AR72" s="308">
        <v>0</v>
      </c>
      <c r="AS72" s="308">
        <v>0</v>
      </c>
      <c r="AT72" s="26">
        <v>0</v>
      </c>
      <c r="AU72" s="26">
        <v>0</v>
      </c>
      <c r="AV72" s="26">
        <v>0</v>
      </c>
      <c r="AW72" s="26">
        <v>0</v>
      </c>
      <c r="AX72" s="27">
        <v>0</v>
      </c>
      <c r="AY72" s="27">
        <v>0</v>
      </c>
      <c r="AZ72" s="26">
        <v>0</v>
      </c>
      <c r="BA72" s="26">
        <v>0</v>
      </c>
      <c r="BB72" s="26">
        <v>7.6734999999999998</v>
      </c>
      <c r="BC72" s="26">
        <v>0</v>
      </c>
      <c r="BD72" s="27">
        <v>0</v>
      </c>
      <c r="BE72" s="26">
        <v>0</v>
      </c>
      <c r="BF72" s="26">
        <v>0</v>
      </c>
      <c r="BG72" s="27">
        <v>0</v>
      </c>
      <c r="BH72" s="27">
        <v>0</v>
      </c>
      <c r="BI72" s="27">
        <v>0</v>
      </c>
      <c r="BJ72" s="27">
        <v>0</v>
      </c>
      <c r="BK72" s="27">
        <v>0.104</v>
      </c>
      <c r="BL72" s="302">
        <f t="shared" si="1"/>
        <v>100</v>
      </c>
    </row>
    <row r="73" spans="1:64">
      <c r="A73" s="1025"/>
      <c r="B73" s="47" t="s">
        <v>22</v>
      </c>
      <c r="C73" s="8" t="s">
        <v>23</v>
      </c>
      <c r="D73" s="8" t="s">
        <v>112</v>
      </c>
      <c r="E73" s="20">
        <v>1</v>
      </c>
      <c r="F73" s="20">
        <v>2000</v>
      </c>
      <c r="G73" s="351"/>
      <c r="H73" s="352"/>
      <c r="I73" s="11"/>
      <c r="J73" s="307">
        <v>0</v>
      </c>
      <c r="K73" s="16">
        <v>5.8795000000000002</v>
      </c>
      <c r="L73" s="16">
        <v>0</v>
      </c>
      <c r="M73" s="17">
        <v>0</v>
      </c>
      <c r="N73" s="17">
        <v>74.563000000000002</v>
      </c>
      <c r="O73" s="17">
        <v>0</v>
      </c>
      <c r="P73" s="21">
        <v>3.9569999999999999</v>
      </c>
      <c r="Q73" s="17">
        <v>0</v>
      </c>
      <c r="R73" s="17">
        <v>0</v>
      </c>
      <c r="S73" s="17">
        <v>0</v>
      </c>
      <c r="T73" s="16">
        <v>0</v>
      </c>
      <c r="U73" s="16">
        <v>0</v>
      </c>
      <c r="V73" s="17">
        <v>0</v>
      </c>
      <c r="W73" s="17">
        <v>0</v>
      </c>
      <c r="X73" s="17">
        <v>0</v>
      </c>
      <c r="Y73" s="17">
        <v>0</v>
      </c>
      <c r="Z73" s="53">
        <v>0</v>
      </c>
      <c r="AA73" s="307">
        <v>0</v>
      </c>
      <c r="AB73" s="307">
        <v>0</v>
      </c>
      <c r="AC73" s="389">
        <v>0</v>
      </c>
      <c r="AD73" s="16">
        <v>8.4730000000000008</v>
      </c>
      <c r="AE73" s="16">
        <v>0</v>
      </c>
      <c r="AF73" s="16">
        <v>3.2000000000000001E-2</v>
      </c>
      <c r="AG73" s="307">
        <v>0</v>
      </c>
      <c r="AH73" s="307">
        <v>0</v>
      </c>
      <c r="AI73" s="17">
        <v>0.35949999999999999</v>
      </c>
      <c r="AJ73" s="17">
        <v>0.122</v>
      </c>
      <c r="AK73" s="16">
        <v>0</v>
      </c>
      <c r="AL73" s="16">
        <v>0</v>
      </c>
      <c r="AM73" s="16">
        <v>0.90500000000000014</v>
      </c>
      <c r="AN73" s="17">
        <v>0</v>
      </c>
      <c r="AO73" s="307">
        <v>0</v>
      </c>
      <c r="AP73" s="16">
        <v>8.500000000000002E-2</v>
      </c>
      <c r="AQ73" s="17">
        <v>9.9500000000000005E-2</v>
      </c>
      <c r="AR73" s="307">
        <v>0</v>
      </c>
      <c r="AS73" s="307">
        <v>0</v>
      </c>
      <c r="AT73" s="16">
        <v>0</v>
      </c>
      <c r="AU73" s="16">
        <v>0</v>
      </c>
      <c r="AV73" s="16">
        <v>0</v>
      </c>
      <c r="AW73" s="16">
        <v>0</v>
      </c>
      <c r="AX73" s="17">
        <v>0</v>
      </c>
      <c r="AY73" s="17">
        <v>0</v>
      </c>
      <c r="AZ73" s="16">
        <v>0</v>
      </c>
      <c r="BA73" s="16">
        <v>0</v>
      </c>
      <c r="BB73" s="16">
        <v>4.9974999999999996</v>
      </c>
      <c r="BC73" s="16">
        <v>0</v>
      </c>
      <c r="BD73" s="17">
        <v>0</v>
      </c>
      <c r="BE73" s="16">
        <v>0</v>
      </c>
      <c r="BF73" s="16">
        <v>0</v>
      </c>
      <c r="BG73" s="17">
        <v>3.9E-2</v>
      </c>
      <c r="BH73" s="17">
        <v>0</v>
      </c>
      <c r="BI73" s="17">
        <v>0</v>
      </c>
      <c r="BJ73" s="17">
        <v>0</v>
      </c>
      <c r="BK73" s="17">
        <v>0.48799999999999999</v>
      </c>
      <c r="BL73" s="18">
        <f t="shared" si="1"/>
        <v>99.999999999999986</v>
      </c>
    </row>
    <row r="74" spans="1:64">
      <c r="A74" s="1025"/>
      <c r="B74" s="47" t="s">
        <v>22</v>
      </c>
      <c r="C74" s="8" t="s">
        <v>23</v>
      </c>
      <c r="D74" s="8" t="s">
        <v>112</v>
      </c>
      <c r="E74" s="20">
        <v>2</v>
      </c>
      <c r="F74" s="20">
        <v>2000</v>
      </c>
      <c r="G74" s="351"/>
      <c r="H74" s="352"/>
      <c r="I74" s="11"/>
      <c r="J74" s="307">
        <v>0</v>
      </c>
      <c r="K74" s="16">
        <v>5.2309999999999999</v>
      </c>
      <c r="L74" s="16">
        <v>0</v>
      </c>
      <c r="M74" s="17">
        <v>0</v>
      </c>
      <c r="N74" s="17">
        <v>75.054000000000002</v>
      </c>
      <c r="O74" s="17">
        <v>0</v>
      </c>
      <c r="P74" s="21">
        <v>2.2050000000000001</v>
      </c>
      <c r="Q74" s="17">
        <v>0</v>
      </c>
      <c r="R74" s="17">
        <v>0</v>
      </c>
      <c r="S74" s="17">
        <v>0</v>
      </c>
      <c r="T74" s="16">
        <v>0</v>
      </c>
      <c r="U74" s="16">
        <v>0</v>
      </c>
      <c r="V74" s="17">
        <v>0</v>
      </c>
      <c r="W74" s="17">
        <v>0</v>
      </c>
      <c r="X74" s="17">
        <v>0</v>
      </c>
      <c r="Y74" s="17">
        <v>0</v>
      </c>
      <c r="Z74" s="53">
        <v>0</v>
      </c>
      <c r="AA74" s="307">
        <v>0</v>
      </c>
      <c r="AB74" s="307">
        <v>0</v>
      </c>
      <c r="AC74" s="389">
        <v>0</v>
      </c>
      <c r="AD74" s="16">
        <v>4.3754999999999997</v>
      </c>
      <c r="AE74" s="16">
        <v>0</v>
      </c>
      <c r="AF74" s="16">
        <v>1.4499999999999999E-2</v>
      </c>
      <c r="AG74" s="307">
        <v>0</v>
      </c>
      <c r="AH74" s="307">
        <v>0</v>
      </c>
      <c r="AI74" s="17">
        <v>0.25700000000000001</v>
      </c>
      <c r="AJ74" s="17">
        <v>1.6500000000000001E-2</v>
      </c>
      <c r="AK74" s="16">
        <v>0.40350000000000003</v>
      </c>
      <c r="AL74" s="16">
        <v>0</v>
      </c>
      <c r="AM74" s="16">
        <v>0.40550000000000003</v>
      </c>
      <c r="AN74" s="17">
        <v>0</v>
      </c>
      <c r="AO74" s="307">
        <v>0</v>
      </c>
      <c r="AP74" s="16">
        <v>8.5500000000000007E-2</v>
      </c>
      <c r="AQ74" s="17">
        <v>1.2284999999999999</v>
      </c>
      <c r="AR74" s="307">
        <v>0</v>
      </c>
      <c r="AS74" s="307">
        <v>0</v>
      </c>
      <c r="AT74" s="16">
        <v>0</v>
      </c>
      <c r="AU74" s="16">
        <v>0.18149999999999999</v>
      </c>
      <c r="AV74" s="16">
        <v>0</v>
      </c>
      <c r="AW74" s="16">
        <v>0</v>
      </c>
      <c r="AX74" s="17">
        <v>0</v>
      </c>
      <c r="AY74" s="17">
        <v>0</v>
      </c>
      <c r="AZ74" s="16">
        <v>0</v>
      </c>
      <c r="BA74" s="16">
        <v>0.18049999999999999</v>
      </c>
      <c r="BB74" s="16">
        <v>9.9610000000000003</v>
      </c>
      <c r="BC74" s="16">
        <v>0</v>
      </c>
      <c r="BD74" s="17">
        <v>0</v>
      </c>
      <c r="BE74" s="16">
        <v>0</v>
      </c>
      <c r="BF74" s="16">
        <v>0.3175</v>
      </c>
      <c r="BG74" s="17">
        <v>8.3000000000000004E-2</v>
      </c>
      <c r="BH74" s="17">
        <v>0</v>
      </c>
      <c r="BI74" s="17">
        <v>0</v>
      </c>
      <c r="BJ74" s="17">
        <v>0</v>
      </c>
      <c r="BK74" s="17">
        <v>0</v>
      </c>
      <c r="BL74" s="18">
        <f t="shared" si="1"/>
        <v>99.999999999999972</v>
      </c>
    </row>
    <row r="75" spans="1:64">
      <c r="A75" s="1025"/>
      <c r="B75" s="47" t="s">
        <v>22</v>
      </c>
      <c r="C75" s="8" t="s">
        <v>23</v>
      </c>
      <c r="D75" s="8" t="s">
        <v>112</v>
      </c>
      <c r="E75" s="20">
        <v>3</v>
      </c>
      <c r="F75" s="20">
        <v>2000</v>
      </c>
      <c r="G75" s="351"/>
      <c r="H75" s="352"/>
      <c r="I75" s="11"/>
      <c r="J75" s="307">
        <v>0</v>
      </c>
      <c r="K75" s="16">
        <v>3.601</v>
      </c>
      <c r="L75" s="16">
        <v>0</v>
      </c>
      <c r="M75" s="17">
        <v>0</v>
      </c>
      <c r="N75" s="17">
        <v>72.4465</v>
      </c>
      <c r="O75" s="17">
        <v>0</v>
      </c>
      <c r="P75" s="21">
        <v>1.032</v>
      </c>
      <c r="Q75" s="17">
        <v>0</v>
      </c>
      <c r="R75" s="17">
        <v>0</v>
      </c>
      <c r="S75" s="17">
        <v>0</v>
      </c>
      <c r="T75" s="16">
        <v>0</v>
      </c>
      <c r="U75" s="16">
        <v>0</v>
      </c>
      <c r="V75" s="17">
        <v>0</v>
      </c>
      <c r="W75" s="17">
        <v>0</v>
      </c>
      <c r="X75" s="17">
        <v>0</v>
      </c>
      <c r="Y75" s="17">
        <v>0</v>
      </c>
      <c r="Z75" s="53">
        <v>0</v>
      </c>
      <c r="AA75" s="307">
        <v>0</v>
      </c>
      <c r="AB75" s="307">
        <v>0</v>
      </c>
      <c r="AC75" s="389">
        <v>0</v>
      </c>
      <c r="AD75" s="16">
        <v>5.3265000000000002</v>
      </c>
      <c r="AE75" s="16">
        <v>0</v>
      </c>
      <c r="AF75" s="16">
        <v>3.2500000000000001E-2</v>
      </c>
      <c r="AG75" s="307">
        <v>0</v>
      </c>
      <c r="AH75" s="307">
        <v>0</v>
      </c>
      <c r="AI75" s="17">
        <v>0</v>
      </c>
      <c r="AJ75" s="17">
        <v>0</v>
      </c>
      <c r="AK75" s="16">
        <v>0.14050000000000001</v>
      </c>
      <c r="AL75" s="16">
        <v>0</v>
      </c>
      <c r="AM75" s="16">
        <v>1.0874999999999999</v>
      </c>
      <c r="AN75" s="17">
        <v>0</v>
      </c>
      <c r="AO75" s="307">
        <v>0</v>
      </c>
      <c r="AP75" s="16">
        <v>0</v>
      </c>
      <c r="AQ75" s="17">
        <v>0.58950000000000002</v>
      </c>
      <c r="AR75" s="307">
        <v>0</v>
      </c>
      <c r="AS75" s="307">
        <v>0</v>
      </c>
      <c r="AT75" s="16">
        <v>0</v>
      </c>
      <c r="AU75" s="16">
        <v>0</v>
      </c>
      <c r="AV75" s="16">
        <v>0</v>
      </c>
      <c r="AW75" s="16">
        <v>0</v>
      </c>
      <c r="AX75" s="17">
        <v>0</v>
      </c>
      <c r="AY75" s="17">
        <v>0</v>
      </c>
      <c r="AZ75" s="16">
        <v>0</v>
      </c>
      <c r="BA75" s="16">
        <v>0</v>
      </c>
      <c r="BB75" s="16">
        <v>14.866999999999997</v>
      </c>
      <c r="BC75" s="16">
        <v>0</v>
      </c>
      <c r="BD75" s="17">
        <v>0</v>
      </c>
      <c r="BE75" s="16">
        <v>0</v>
      </c>
      <c r="BF75" s="16">
        <v>0</v>
      </c>
      <c r="BG75" s="17">
        <v>0.59</v>
      </c>
      <c r="BH75" s="17">
        <v>0</v>
      </c>
      <c r="BI75" s="17">
        <v>0</v>
      </c>
      <c r="BJ75" s="17">
        <v>0</v>
      </c>
      <c r="BK75" s="17">
        <v>0.28699999999999998</v>
      </c>
      <c r="BL75" s="18">
        <f t="shared" si="1"/>
        <v>100</v>
      </c>
    </row>
    <row r="76" spans="1:64">
      <c r="A76" s="1025"/>
      <c r="B76" s="47" t="s">
        <v>22</v>
      </c>
      <c r="C76" s="8" t="s">
        <v>23</v>
      </c>
      <c r="D76" s="8" t="s">
        <v>112</v>
      </c>
      <c r="E76" s="20">
        <v>4</v>
      </c>
      <c r="F76" s="20">
        <v>2000</v>
      </c>
      <c r="G76" s="351"/>
      <c r="H76" s="352"/>
      <c r="I76" s="11"/>
      <c r="J76" s="307">
        <v>0</v>
      </c>
      <c r="K76" s="16">
        <v>3.9325000000000006</v>
      </c>
      <c r="L76" s="16">
        <v>0</v>
      </c>
      <c r="M76" s="17">
        <v>0</v>
      </c>
      <c r="N76" s="17">
        <v>80.451999999999998</v>
      </c>
      <c r="O76" s="17">
        <v>0</v>
      </c>
      <c r="P76" s="21">
        <v>4.1825000000000001</v>
      </c>
      <c r="Q76" s="17">
        <v>0</v>
      </c>
      <c r="R76" s="17">
        <v>0</v>
      </c>
      <c r="S76" s="17">
        <v>0</v>
      </c>
      <c r="T76" s="16">
        <v>0</v>
      </c>
      <c r="U76" s="16">
        <v>0</v>
      </c>
      <c r="V76" s="17">
        <v>0</v>
      </c>
      <c r="W76" s="17">
        <v>0</v>
      </c>
      <c r="X76" s="17">
        <v>0</v>
      </c>
      <c r="Y76" s="17">
        <v>0</v>
      </c>
      <c r="Z76" s="53">
        <v>0</v>
      </c>
      <c r="AA76" s="307">
        <v>0</v>
      </c>
      <c r="AB76" s="307">
        <v>0</v>
      </c>
      <c r="AC76" s="389">
        <v>0</v>
      </c>
      <c r="AD76" s="16">
        <v>5.4924999999999997</v>
      </c>
      <c r="AE76" s="16">
        <v>0.622</v>
      </c>
      <c r="AF76" s="16">
        <v>1.5000000000000001E-2</v>
      </c>
      <c r="AG76" s="307">
        <v>0</v>
      </c>
      <c r="AH76" s="307">
        <v>0</v>
      </c>
      <c r="AI76" s="17">
        <v>0.86150000000000004</v>
      </c>
      <c r="AJ76" s="17">
        <v>0</v>
      </c>
      <c r="AK76" s="16">
        <v>0.4425</v>
      </c>
      <c r="AL76" s="16">
        <v>0</v>
      </c>
      <c r="AM76" s="16">
        <v>0.34399999999999997</v>
      </c>
      <c r="AN76" s="17">
        <v>0</v>
      </c>
      <c r="AO76" s="307">
        <v>0</v>
      </c>
      <c r="AP76" s="16">
        <v>0.61950000000000005</v>
      </c>
      <c r="AQ76" s="17">
        <v>0.84099999999999997</v>
      </c>
      <c r="AR76" s="307">
        <v>0</v>
      </c>
      <c r="AS76" s="307">
        <v>0</v>
      </c>
      <c r="AT76" s="16">
        <v>0</v>
      </c>
      <c r="AU76" s="16">
        <v>0.3</v>
      </c>
      <c r="AV76" s="16">
        <v>0</v>
      </c>
      <c r="AW76" s="16">
        <v>0</v>
      </c>
      <c r="AX76" s="17">
        <v>0</v>
      </c>
      <c r="AY76" s="17">
        <v>0</v>
      </c>
      <c r="AZ76" s="16">
        <v>0</v>
      </c>
      <c r="BA76" s="16">
        <v>0</v>
      </c>
      <c r="BB76" s="16">
        <v>1.8524999999999998</v>
      </c>
      <c r="BC76" s="16">
        <v>0</v>
      </c>
      <c r="BD76" s="17">
        <v>0</v>
      </c>
      <c r="BE76" s="16">
        <v>0</v>
      </c>
      <c r="BF76" s="16">
        <v>0</v>
      </c>
      <c r="BG76" s="17">
        <v>4.2500000000000003E-2</v>
      </c>
      <c r="BH76" s="17">
        <v>0</v>
      </c>
      <c r="BI76" s="17">
        <v>0</v>
      </c>
      <c r="BJ76" s="17">
        <v>0</v>
      </c>
      <c r="BK76" s="17">
        <v>0</v>
      </c>
      <c r="BL76" s="18">
        <f t="shared" si="1"/>
        <v>100.00000000000001</v>
      </c>
    </row>
    <row r="77" spans="1:64">
      <c r="A77" s="1025"/>
      <c r="B77" s="30" t="s">
        <v>22</v>
      </c>
      <c r="C77" s="31" t="s">
        <v>23</v>
      </c>
      <c r="D77" s="20" t="s">
        <v>112</v>
      </c>
      <c r="E77" s="20">
        <v>5</v>
      </c>
      <c r="F77" s="20">
        <v>2000</v>
      </c>
      <c r="G77" s="351"/>
      <c r="H77" s="352"/>
      <c r="I77" s="11"/>
      <c r="J77" s="307">
        <v>0</v>
      </c>
      <c r="K77" s="16">
        <v>4.9710000000000001</v>
      </c>
      <c r="L77" s="16">
        <v>0</v>
      </c>
      <c r="M77" s="17">
        <v>0</v>
      </c>
      <c r="N77" s="17">
        <v>74.865499999999997</v>
      </c>
      <c r="O77" s="17">
        <v>0</v>
      </c>
      <c r="P77" s="21">
        <v>1.2749999999999999</v>
      </c>
      <c r="Q77" s="17">
        <v>0</v>
      </c>
      <c r="R77" s="17">
        <v>0</v>
      </c>
      <c r="S77" s="17">
        <v>0</v>
      </c>
      <c r="T77" s="16">
        <v>0</v>
      </c>
      <c r="U77" s="16">
        <v>0</v>
      </c>
      <c r="V77" s="17">
        <v>0</v>
      </c>
      <c r="W77" s="17">
        <v>0</v>
      </c>
      <c r="X77" s="17">
        <v>0</v>
      </c>
      <c r="Y77" s="17">
        <v>0</v>
      </c>
      <c r="Z77" s="53">
        <v>0</v>
      </c>
      <c r="AA77" s="307">
        <v>0</v>
      </c>
      <c r="AB77" s="307">
        <v>0</v>
      </c>
      <c r="AC77" s="389">
        <v>0</v>
      </c>
      <c r="AD77" s="16">
        <v>11.448499999999999</v>
      </c>
      <c r="AE77" s="16">
        <v>0.42199999999999999</v>
      </c>
      <c r="AF77" s="16">
        <v>0</v>
      </c>
      <c r="AG77" s="307">
        <v>0</v>
      </c>
      <c r="AH77" s="307">
        <v>0</v>
      </c>
      <c r="AI77" s="17">
        <v>8.6999999999999994E-2</v>
      </c>
      <c r="AJ77" s="17">
        <v>2.1499999999999998E-2</v>
      </c>
      <c r="AK77" s="16">
        <v>0</v>
      </c>
      <c r="AL77" s="16">
        <v>0</v>
      </c>
      <c r="AM77" s="16">
        <v>0.91049999999999998</v>
      </c>
      <c r="AN77" s="17">
        <v>0</v>
      </c>
      <c r="AO77" s="307">
        <v>0</v>
      </c>
      <c r="AP77" s="16">
        <v>0.16750000000000001</v>
      </c>
      <c r="AQ77" s="17">
        <v>0.42350000000000004</v>
      </c>
      <c r="AR77" s="307">
        <v>0</v>
      </c>
      <c r="AS77" s="307">
        <v>0</v>
      </c>
      <c r="AT77" s="16">
        <v>0</v>
      </c>
      <c r="AU77" s="16">
        <v>0</v>
      </c>
      <c r="AV77" s="16">
        <v>0</v>
      </c>
      <c r="AW77" s="16">
        <v>0</v>
      </c>
      <c r="AX77" s="17">
        <v>0</v>
      </c>
      <c r="AY77" s="17">
        <v>0</v>
      </c>
      <c r="AZ77" s="16">
        <v>0</v>
      </c>
      <c r="BA77" s="16">
        <v>0.26850000000000002</v>
      </c>
      <c r="BB77" s="16">
        <v>4.8319999999999999</v>
      </c>
      <c r="BC77" s="16">
        <v>0</v>
      </c>
      <c r="BD77" s="17">
        <v>0</v>
      </c>
      <c r="BE77" s="16">
        <v>0</v>
      </c>
      <c r="BF77" s="16">
        <v>0.1845</v>
      </c>
      <c r="BG77" s="17">
        <v>0</v>
      </c>
      <c r="BH77" s="17">
        <v>0</v>
      </c>
      <c r="BI77" s="17">
        <v>0</v>
      </c>
      <c r="BJ77" s="17">
        <v>0</v>
      </c>
      <c r="BK77" s="17">
        <v>0.123</v>
      </c>
      <c r="BL77" s="18">
        <f t="shared" si="1"/>
        <v>100.00000000000001</v>
      </c>
    </row>
    <row r="78" spans="1:64">
      <c r="A78" s="1025"/>
      <c r="B78" s="47" t="s">
        <v>22</v>
      </c>
      <c r="C78" s="8" t="s">
        <v>23</v>
      </c>
      <c r="D78" s="8" t="s">
        <v>112</v>
      </c>
      <c r="E78" s="20">
        <v>6</v>
      </c>
      <c r="F78" s="20">
        <v>2000</v>
      </c>
      <c r="G78" s="351"/>
      <c r="H78" s="352"/>
      <c r="I78" s="11"/>
      <c r="J78" s="307">
        <v>0</v>
      </c>
      <c r="K78" s="16">
        <v>8.7330000000000005</v>
      </c>
      <c r="L78" s="16">
        <v>0</v>
      </c>
      <c r="M78" s="17">
        <v>0</v>
      </c>
      <c r="N78" s="17">
        <v>80.733000000000004</v>
      </c>
      <c r="O78" s="17">
        <v>0</v>
      </c>
      <c r="P78" s="21">
        <v>3.2494999999999994</v>
      </c>
      <c r="Q78" s="17">
        <v>0</v>
      </c>
      <c r="R78" s="17">
        <v>0</v>
      </c>
      <c r="S78" s="17">
        <v>0</v>
      </c>
      <c r="T78" s="16">
        <v>0</v>
      </c>
      <c r="U78" s="16">
        <v>0</v>
      </c>
      <c r="V78" s="17">
        <v>0</v>
      </c>
      <c r="W78" s="17">
        <v>0</v>
      </c>
      <c r="X78" s="17">
        <v>0</v>
      </c>
      <c r="Y78" s="17">
        <v>0</v>
      </c>
      <c r="Z78" s="53">
        <v>0</v>
      </c>
      <c r="AA78" s="307">
        <v>0</v>
      </c>
      <c r="AB78" s="307">
        <v>0</v>
      </c>
      <c r="AC78" s="389">
        <v>0</v>
      </c>
      <c r="AD78" s="16">
        <v>3.9249999999999998</v>
      </c>
      <c r="AE78" s="16">
        <v>0</v>
      </c>
      <c r="AF78" s="16">
        <v>0</v>
      </c>
      <c r="AG78" s="307">
        <v>0</v>
      </c>
      <c r="AH78" s="307">
        <v>0</v>
      </c>
      <c r="AI78" s="17">
        <v>0.54449999999999998</v>
      </c>
      <c r="AJ78" s="17">
        <v>5.8999999999999997E-2</v>
      </c>
      <c r="AK78" s="16">
        <v>0.45100000000000001</v>
      </c>
      <c r="AL78" s="16">
        <v>0</v>
      </c>
      <c r="AM78" s="16">
        <v>0.52200000000000002</v>
      </c>
      <c r="AN78" s="17">
        <v>0</v>
      </c>
      <c r="AO78" s="307">
        <v>0</v>
      </c>
      <c r="AP78" s="16">
        <v>0.1875</v>
      </c>
      <c r="AQ78" s="17">
        <v>0.67400000000000004</v>
      </c>
      <c r="AR78" s="307">
        <v>0</v>
      </c>
      <c r="AS78" s="307">
        <v>0</v>
      </c>
      <c r="AT78" s="16">
        <v>0</v>
      </c>
      <c r="AU78" s="16">
        <v>0.33450000000000002</v>
      </c>
      <c r="AV78" s="16">
        <v>0</v>
      </c>
      <c r="AW78" s="16">
        <v>0</v>
      </c>
      <c r="AX78" s="17">
        <v>0</v>
      </c>
      <c r="AY78" s="17">
        <v>0</v>
      </c>
      <c r="AZ78" s="16">
        <v>0</v>
      </c>
      <c r="BA78" s="16">
        <v>0</v>
      </c>
      <c r="BB78" s="16">
        <v>0.58699999999999997</v>
      </c>
      <c r="BC78" s="16">
        <v>0</v>
      </c>
      <c r="BD78" s="17">
        <v>0</v>
      </c>
      <c r="BE78" s="16">
        <v>0</v>
      </c>
      <c r="BF78" s="16">
        <v>0</v>
      </c>
      <c r="BG78" s="17">
        <v>0</v>
      </c>
      <c r="BH78" s="17">
        <v>0</v>
      </c>
      <c r="BI78" s="17">
        <v>0</v>
      </c>
      <c r="BJ78" s="17">
        <v>0</v>
      </c>
      <c r="BK78" s="17">
        <v>0</v>
      </c>
      <c r="BL78" s="18">
        <f t="shared" si="1"/>
        <v>100.00000000000001</v>
      </c>
    </row>
    <row r="79" spans="1:64">
      <c r="A79" s="1025"/>
      <c r="B79" s="47" t="s">
        <v>22</v>
      </c>
      <c r="C79" s="8" t="s">
        <v>23</v>
      </c>
      <c r="D79" s="8" t="s">
        <v>112</v>
      </c>
      <c r="E79" s="20">
        <v>7</v>
      </c>
      <c r="F79" s="20">
        <v>2000</v>
      </c>
      <c r="G79" s="351"/>
      <c r="H79" s="352"/>
      <c r="I79" s="11"/>
      <c r="J79" s="307">
        <v>0</v>
      </c>
      <c r="K79" s="16">
        <v>5.5934999999999997</v>
      </c>
      <c r="L79" s="16">
        <v>0</v>
      </c>
      <c r="M79" s="17">
        <v>0</v>
      </c>
      <c r="N79" s="17">
        <v>78.747</v>
      </c>
      <c r="O79" s="17">
        <v>0</v>
      </c>
      <c r="P79" s="21">
        <v>3.1539999999999999</v>
      </c>
      <c r="Q79" s="17">
        <v>0</v>
      </c>
      <c r="R79" s="17">
        <v>0</v>
      </c>
      <c r="S79" s="17">
        <v>0</v>
      </c>
      <c r="T79" s="16">
        <v>0</v>
      </c>
      <c r="U79" s="16">
        <v>0</v>
      </c>
      <c r="V79" s="17">
        <v>0</v>
      </c>
      <c r="W79" s="17">
        <v>0</v>
      </c>
      <c r="X79" s="17">
        <v>0</v>
      </c>
      <c r="Y79" s="17">
        <v>0</v>
      </c>
      <c r="Z79" s="53">
        <v>0</v>
      </c>
      <c r="AA79" s="307">
        <v>0</v>
      </c>
      <c r="AB79" s="307">
        <v>0</v>
      </c>
      <c r="AC79" s="389">
        <v>0</v>
      </c>
      <c r="AD79" s="16">
        <v>2.0579999999999998</v>
      </c>
      <c r="AE79" s="16">
        <v>1.1305000000000001</v>
      </c>
      <c r="AF79" s="16">
        <v>1.9E-2</v>
      </c>
      <c r="AG79" s="307">
        <v>0</v>
      </c>
      <c r="AH79" s="307">
        <v>0</v>
      </c>
      <c r="AI79" s="17">
        <v>0.182</v>
      </c>
      <c r="AJ79" s="17">
        <v>0</v>
      </c>
      <c r="AK79" s="16">
        <v>0</v>
      </c>
      <c r="AL79" s="16">
        <v>0</v>
      </c>
      <c r="AM79" s="16">
        <v>0.79600000000000004</v>
      </c>
      <c r="AN79" s="17">
        <v>0</v>
      </c>
      <c r="AO79" s="307">
        <v>0</v>
      </c>
      <c r="AP79" s="16">
        <v>0.17249999999999999</v>
      </c>
      <c r="AQ79" s="17">
        <v>0.3</v>
      </c>
      <c r="AR79" s="307">
        <v>0</v>
      </c>
      <c r="AS79" s="307">
        <v>0</v>
      </c>
      <c r="AT79" s="16">
        <v>0</v>
      </c>
      <c r="AU79" s="16">
        <v>0</v>
      </c>
      <c r="AV79" s="16">
        <v>0</v>
      </c>
      <c r="AW79" s="16">
        <v>0</v>
      </c>
      <c r="AX79" s="17">
        <v>0</v>
      </c>
      <c r="AY79" s="17">
        <v>0</v>
      </c>
      <c r="AZ79" s="16">
        <v>0</v>
      </c>
      <c r="BA79" s="16">
        <v>0</v>
      </c>
      <c r="BB79" s="16">
        <v>6.9944999999999995</v>
      </c>
      <c r="BC79" s="16">
        <v>0</v>
      </c>
      <c r="BD79" s="17">
        <v>0</v>
      </c>
      <c r="BE79" s="16">
        <v>0</v>
      </c>
      <c r="BF79" s="16">
        <v>0.85299999999999987</v>
      </c>
      <c r="BG79" s="17">
        <v>0</v>
      </c>
      <c r="BH79" s="17">
        <v>0</v>
      </c>
      <c r="BI79" s="17">
        <v>0</v>
      </c>
      <c r="BJ79" s="17">
        <v>0</v>
      </c>
      <c r="BK79" s="17">
        <v>0</v>
      </c>
      <c r="BL79" s="18">
        <f t="shared" si="1"/>
        <v>100.00000000000001</v>
      </c>
    </row>
    <row r="80" spans="1:64">
      <c r="A80" s="1025"/>
      <c r="B80" s="47" t="s">
        <v>22</v>
      </c>
      <c r="C80" s="8" t="s">
        <v>23</v>
      </c>
      <c r="D80" s="8" t="s">
        <v>112</v>
      </c>
      <c r="E80" s="20">
        <v>8</v>
      </c>
      <c r="F80" s="20">
        <v>2000</v>
      </c>
      <c r="G80" s="351"/>
      <c r="H80" s="352"/>
      <c r="I80" s="11"/>
      <c r="J80" s="307">
        <v>0</v>
      </c>
      <c r="K80" s="16">
        <v>6.3410000000000002</v>
      </c>
      <c r="L80" s="16">
        <v>0</v>
      </c>
      <c r="M80" s="17">
        <v>0</v>
      </c>
      <c r="N80" s="17">
        <v>80.382000000000005</v>
      </c>
      <c r="O80" s="17">
        <v>0</v>
      </c>
      <c r="P80" s="21">
        <v>2.0110000000000001</v>
      </c>
      <c r="Q80" s="17">
        <v>0</v>
      </c>
      <c r="R80" s="17">
        <v>0</v>
      </c>
      <c r="S80" s="17">
        <v>0</v>
      </c>
      <c r="T80" s="16">
        <v>0</v>
      </c>
      <c r="U80" s="16">
        <v>0</v>
      </c>
      <c r="V80" s="17">
        <v>0</v>
      </c>
      <c r="W80" s="17">
        <v>0</v>
      </c>
      <c r="X80" s="17">
        <v>0</v>
      </c>
      <c r="Y80" s="17">
        <v>0</v>
      </c>
      <c r="Z80" s="53">
        <v>0</v>
      </c>
      <c r="AA80" s="307">
        <v>0</v>
      </c>
      <c r="AB80" s="307">
        <v>0</v>
      </c>
      <c r="AC80" s="389">
        <v>0</v>
      </c>
      <c r="AD80" s="16">
        <v>4.8295000000000003</v>
      </c>
      <c r="AE80" s="16">
        <v>0.14899999999999999</v>
      </c>
      <c r="AF80" s="16">
        <v>1.6500000000000001E-2</v>
      </c>
      <c r="AG80" s="307">
        <v>0</v>
      </c>
      <c r="AH80" s="307">
        <v>0</v>
      </c>
      <c r="AI80" s="17">
        <v>1.0405</v>
      </c>
      <c r="AJ80" s="17">
        <v>1.95E-2</v>
      </c>
      <c r="AK80" s="16">
        <v>0.3745</v>
      </c>
      <c r="AL80" s="16">
        <v>0</v>
      </c>
      <c r="AM80" s="16">
        <v>0.42149999999999999</v>
      </c>
      <c r="AN80" s="17">
        <v>0</v>
      </c>
      <c r="AO80" s="307">
        <v>0</v>
      </c>
      <c r="AP80" s="16">
        <v>4.1000000000000002E-2</v>
      </c>
      <c r="AQ80" s="17">
        <v>0.05</v>
      </c>
      <c r="AR80" s="307">
        <v>0</v>
      </c>
      <c r="AS80" s="307">
        <v>0</v>
      </c>
      <c r="AT80" s="16">
        <v>0</v>
      </c>
      <c r="AU80" s="16">
        <v>2.4500000000000001E-2</v>
      </c>
      <c r="AV80" s="16">
        <v>0</v>
      </c>
      <c r="AW80" s="16">
        <v>0</v>
      </c>
      <c r="AX80" s="17">
        <v>0</v>
      </c>
      <c r="AY80" s="17">
        <v>0</v>
      </c>
      <c r="AZ80" s="16">
        <v>0</v>
      </c>
      <c r="BA80" s="16">
        <v>0</v>
      </c>
      <c r="BB80" s="16">
        <v>3.7755000000000005</v>
      </c>
      <c r="BC80" s="16">
        <v>0</v>
      </c>
      <c r="BD80" s="17">
        <v>0</v>
      </c>
      <c r="BE80" s="16">
        <v>0</v>
      </c>
      <c r="BF80" s="16">
        <v>0.34</v>
      </c>
      <c r="BG80" s="17">
        <v>0.184</v>
      </c>
      <c r="BH80" s="17">
        <v>0</v>
      </c>
      <c r="BI80" s="17">
        <v>0</v>
      </c>
      <c r="BJ80" s="17">
        <v>0</v>
      </c>
      <c r="BK80" s="17">
        <v>0</v>
      </c>
      <c r="BL80" s="18">
        <f t="shared" si="1"/>
        <v>99.999999999999957</v>
      </c>
    </row>
    <row r="81" spans="1:64">
      <c r="A81" s="1025"/>
      <c r="B81" s="47" t="s">
        <v>22</v>
      </c>
      <c r="C81" s="8" t="s">
        <v>23</v>
      </c>
      <c r="D81" s="8" t="s">
        <v>112</v>
      </c>
      <c r="E81" s="20">
        <v>9</v>
      </c>
      <c r="F81" s="20">
        <v>2000</v>
      </c>
      <c r="G81" s="351"/>
      <c r="H81" s="352"/>
      <c r="I81" s="11"/>
      <c r="J81" s="307">
        <v>0</v>
      </c>
      <c r="K81" s="16">
        <v>4.5075000000000003</v>
      </c>
      <c r="L81" s="16">
        <v>0</v>
      </c>
      <c r="M81" s="17">
        <v>0</v>
      </c>
      <c r="N81" s="17">
        <v>76.583500000000001</v>
      </c>
      <c r="O81" s="17">
        <v>0</v>
      </c>
      <c r="P81" s="21">
        <v>2.0449999999999999</v>
      </c>
      <c r="Q81" s="17">
        <v>3.4500000000000003E-2</v>
      </c>
      <c r="R81" s="17">
        <v>0</v>
      </c>
      <c r="S81" s="17">
        <v>0</v>
      </c>
      <c r="T81" s="16">
        <v>0</v>
      </c>
      <c r="U81" s="16">
        <v>0</v>
      </c>
      <c r="V81" s="17">
        <v>0</v>
      </c>
      <c r="W81" s="17">
        <v>0</v>
      </c>
      <c r="X81" s="17">
        <v>0</v>
      </c>
      <c r="Y81" s="17">
        <v>0</v>
      </c>
      <c r="Z81" s="53">
        <v>0</v>
      </c>
      <c r="AA81" s="307">
        <v>0</v>
      </c>
      <c r="AB81" s="307">
        <v>0</v>
      </c>
      <c r="AC81" s="389">
        <v>0</v>
      </c>
      <c r="AD81" s="16">
        <v>4.9980000000000002</v>
      </c>
      <c r="AE81" s="16">
        <v>8.0500000000000002E-2</v>
      </c>
      <c r="AF81" s="16">
        <v>0.1895</v>
      </c>
      <c r="AG81" s="307">
        <v>0</v>
      </c>
      <c r="AH81" s="307">
        <v>0</v>
      </c>
      <c r="AI81" s="17">
        <v>0.12749999999999997</v>
      </c>
      <c r="AJ81" s="17">
        <v>0</v>
      </c>
      <c r="AK81" s="16">
        <v>7.6999999999999999E-2</v>
      </c>
      <c r="AL81" s="16">
        <v>0</v>
      </c>
      <c r="AM81" s="16">
        <v>2.0074999999999998</v>
      </c>
      <c r="AN81" s="17">
        <v>0</v>
      </c>
      <c r="AO81" s="307">
        <v>0</v>
      </c>
      <c r="AP81" s="16">
        <v>0</v>
      </c>
      <c r="AQ81" s="17">
        <v>1.6515</v>
      </c>
      <c r="AR81" s="307">
        <v>0</v>
      </c>
      <c r="AS81" s="307">
        <v>0</v>
      </c>
      <c r="AT81" s="16">
        <v>0</v>
      </c>
      <c r="AU81" s="16">
        <v>0.45599999999999996</v>
      </c>
      <c r="AV81" s="16">
        <v>0</v>
      </c>
      <c r="AW81" s="16">
        <v>0</v>
      </c>
      <c r="AX81" s="17">
        <v>0</v>
      </c>
      <c r="AY81" s="17">
        <v>0</v>
      </c>
      <c r="AZ81" s="16">
        <v>0</v>
      </c>
      <c r="BA81" s="16">
        <v>0</v>
      </c>
      <c r="BB81" s="16">
        <v>6.7720000000000002</v>
      </c>
      <c r="BC81" s="16">
        <v>0</v>
      </c>
      <c r="BD81" s="17">
        <v>0</v>
      </c>
      <c r="BE81" s="16">
        <v>0</v>
      </c>
      <c r="BF81" s="16">
        <v>0.47</v>
      </c>
      <c r="BG81" s="17">
        <v>0</v>
      </c>
      <c r="BH81" s="17">
        <v>0</v>
      </c>
      <c r="BI81" s="17">
        <v>0</v>
      </c>
      <c r="BJ81" s="17">
        <v>0</v>
      </c>
      <c r="BK81" s="17">
        <v>0</v>
      </c>
      <c r="BL81" s="18">
        <f t="shared" si="1"/>
        <v>100</v>
      </c>
    </row>
    <row r="82" spans="1:64">
      <c r="A82" s="1025"/>
      <c r="B82" s="54" t="s">
        <v>22</v>
      </c>
      <c r="C82" s="24" t="s">
        <v>23</v>
      </c>
      <c r="D82" s="24" t="s">
        <v>112</v>
      </c>
      <c r="E82" s="24">
        <v>10</v>
      </c>
      <c r="F82" s="24">
        <v>2000</v>
      </c>
      <c r="G82" s="353"/>
      <c r="H82" s="354"/>
      <c r="I82" s="25"/>
      <c r="J82" s="308">
        <v>0</v>
      </c>
      <c r="K82" s="26">
        <v>3.5190000000000001</v>
      </c>
      <c r="L82" s="26">
        <v>0</v>
      </c>
      <c r="M82" s="27">
        <v>0</v>
      </c>
      <c r="N82" s="27">
        <v>70.210499999999996</v>
      </c>
      <c r="O82" s="27">
        <v>0</v>
      </c>
      <c r="P82" s="28">
        <v>0.3775</v>
      </c>
      <c r="Q82" s="27">
        <v>0</v>
      </c>
      <c r="R82" s="27">
        <v>0</v>
      </c>
      <c r="S82" s="27">
        <v>0</v>
      </c>
      <c r="T82" s="26">
        <v>0</v>
      </c>
      <c r="U82" s="26">
        <v>0</v>
      </c>
      <c r="V82" s="27">
        <v>0</v>
      </c>
      <c r="W82" s="27">
        <v>0</v>
      </c>
      <c r="X82" s="27">
        <v>0</v>
      </c>
      <c r="Y82" s="27">
        <v>0</v>
      </c>
      <c r="Z82" s="202">
        <v>0</v>
      </c>
      <c r="AA82" s="308">
        <v>0</v>
      </c>
      <c r="AB82" s="308">
        <v>0</v>
      </c>
      <c r="AC82" s="390">
        <v>0</v>
      </c>
      <c r="AD82" s="26">
        <v>16.287500000000001</v>
      </c>
      <c r="AE82" s="26">
        <v>0.1115</v>
      </c>
      <c r="AF82" s="26">
        <v>8.7999999999999995E-2</v>
      </c>
      <c r="AG82" s="308">
        <v>0</v>
      </c>
      <c r="AH82" s="308">
        <v>0</v>
      </c>
      <c r="AI82" s="27">
        <v>1.0465</v>
      </c>
      <c r="AJ82" s="27">
        <v>0</v>
      </c>
      <c r="AK82" s="26">
        <v>0</v>
      </c>
      <c r="AL82" s="26">
        <v>0</v>
      </c>
      <c r="AM82" s="26">
        <v>1.9989999999999997</v>
      </c>
      <c r="AN82" s="27">
        <v>0</v>
      </c>
      <c r="AO82" s="308">
        <v>0</v>
      </c>
      <c r="AP82" s="26">
        <v>0.10049999999999999</v>
      </c>
      <c r="AQ82" s="27">
        <v>2.2120000000000002</v>
      </c>
      <c r="AR82" s="308">
        <v>0</v>
      </c>
      <c r="AS82" s="308">
        <v>0</v>
      </c>
      <c r="AT82" s="26">
        <v>0</v>
      </c>
      <c r="AU82" s="26">
        <v>0.38150000000000001</v>
      </c>
      <c r="AV82" s="26">
        <v>0</v>
      </c>
      <c r="AW82" s="26">
        <v>0</v>
      </c>
      <c r="AX82" s="27">
        <v>0</v>
      </c>
      <c r="AY82" s="27">
        <v>0</v>
      </c>
      <c r="AZ82" s="26">
        <v>0.183</v>
      </c>
      <c r="BA82" s="26">
        <v>0</v>
      </c>
      <c r="BB82" s="26">
        <v>1.4550000000000001</v>
      </c>
      <c r="BC82" s="26">
        <v>0</v>
      </c>
      <c r="BD82" s="27">
        <v>0</v>
      </c>
      <c r="BE82" s="26">
        <v>0</v>
      </c>
      <c r="BF82" s="26">
        <v>1.4015</v>
      </c>
      <c r="BG82" s="27">
        <v>0.627</v>
      </c>
      <c r="BH82" s="27">
        <v>0</v>
      </c>
      <c r="BI82" s="27">
        <v>0</v>
      </c>
      <c r="BJ82" s="27">
        <v>0</v>
      </c>
      <c r="BK82" s="27">
        <v>0</v>
      </c>
      <c r="BL82" s="302">
        <f t="shared" si="1"/>
        <v>99.999999999999986</v>
      </c>
    </row>
    <row r="83" spans="1:64">
      <c r="A83" s="1025"/>
      <c r="B83" s="47" t="s">
        <v>22</v>
      </c>
      <c r="C83" s="8" t="s">
        <v>23</v>
      </c>
      <c r="D83" s="8" t="s">
        <v>113</v>
      </c>
      <c r="E83" s="20">
        <v>1</v>
      </c>
      <c r="F83" s="20">
        <v>2000</v>
      </c>
      <c r="G83" s="351"/>
      <c r="H83" s="352"/>
      <c r="I83" s="11"/>
      <c r="J83" s="307">
        <v>0</v>
      </c>
      <c r="K83" s="16">
        <v>6.3445</v>
      </c>
      <c r="L83" s="16">
        <v>0</v>
      </c>
      <c r="M83" s="17">
        <v>0</v>
      </c>
      <c r="N83" s="17">
        <v>85.054500000000004</v>
      </c>
      <c r="O83" s="17">
        <v>0</v>
      </c>
      <c r="P83" s="21">
        <v>2.7894999999999999</v>
      </c>
      <c r="Q83" s="17">
        <v>0</v>
      </c>
      <c r="R83" s="17">
        <v>0</v>
      </c>
      <c r="S83" s="17">
        <v>0</v>
      </c>
      <c r="T83" s="16">
        <v>0</v>
      </c>
      <c r="U83" s="16">
        <v>0</v>
      </c>
      <c r="V83" s="17">
        <v>0</v>
      </c>
      <c r="W83" s="17">
        <v>0</v>
      </c>
      <c r="X83" s="17">
        <v>0</v>
      </c>
      <c r="Y83" s="17">
        <v>0</v>
      </c>
      <c r="Z83" s="53">
        <v>0</v>
      </c>
      <c r="AA83" s="307">
        <v>0</v>
      </c>
      <c r="AB83" s="307">
        <v>0</v>
      </c>
      <c r="AC83" s="389">
        <v>0</v>
      </c>
      <c r="AD83" s="16">
        <v>3.3944999999999999</v>
      </c>
      <c r="AE83" s="16">
        <v>0.43949999999999995</v>
      </c>
      <c r="AF83" s="16">
        <v>0</v>
      </c>
      <c r="AG83" s="307">
        <v>0</v>
      </c>
      <c r="AH83" s="307">
        <v>0</v>
      </c>
      <c r="AI83" s="17">
        <v>0</v>
      </c>
      <c r="AJ83" s="17">
        <v>0</v>
      </c>
      <c r="AK83" s="16">
        <v>0</v>
      </c>
      <c r="AL83" s="16">
        <v>0</v>
      </c>
      <c r="AM83" s="16">
        <v>0.32300000000000001</v>
      </c>
      <c r="AN83" s="17">
        <v>0</v>
      </c>
      <c r="AO83" s="307">
        <v>0</v>
      </c>
      <c r="AP83" s="16">
        <v>0.1285</v>
      </c>
      <c r="AQ83" s="17">
        <v>0.1265</v>
      </c>
      <c r="AR83" s="307">
        <v>0</v>
      </c>
      <c r="AS83" s="307">
        <v>0</v>
      </c>
      <c r="AT83" s="16">
        <v>0</v>
      </c>
      <c r="AU83" s="16">
        <v>0</v>
      </c>
      <c r="AV83" s="16">
        <v>0</v>
      </c>
      <c r="AW83" s="16">
        <v>0</v>
      </c>
      <c r="AX83" s="17">
        <v>0</v>
      </c>
      <c r="AY83" s="17">
        <v>0</v>
      </c>
      <c r="AZ83" s="16">
        <v>0</v>
      </c>
      <c r="BA83" s="16">
        <v>0</v>
      </c>
      <c r="BB83" s="16">
        <v>0</v>
      </c>
      <c r="BC83" s="16">
        <v>0</v>
      </c>
      <c r="BD83" s="17">
        <v>0</v>
      </c>
      <c r="BE83" s="16">
        <v>0</v>
      </c>
      <c r="BF83" s="16">
        <v>1.3995</v>
      </c>
      <c r="BG83" s="17">
        <v>0</v>
      </c>
      <c r="BH83" s="17">
        <v>0</v>
      </c>
      <c r="BI83" s="17">
        <v>0</v>
      </c>
      <c r="BJ83" s="17">
        <v>0</v>
      </c>
      <c r="BK83" s="17">
        <v>0</v>
      </c>
      <c r="BL83" s="18">
        <f t="shared" si="1"/>
        <v>99.999999999999986</v>
      </c>
    </row>
    <row r="84" spans="1:64">
      <c r="A84" s="1025"/>
      <c r="B84" s="47" t="s">
        <v>22</v>
      </c>
      <c r="C84" s="8" t="s">
        <v>23</v>
      </c>
      <c r="D84" s="8" t="s">
        <v>113</v>
      </c>
      <c r="E84" s="20">
        <v>2</v>
      </c>
      <c r="F84" s="20">
        <v>2000</v>
      </c>
      <c r="G84" s="351"/>
      <c r="H84" s="352"/>
      <c r="I84" s="11"/>
      <c r="J84" s="307">
        <v>0</v>
      </c>
      <c r="K84" s="16">
        <v>7.8905000000000003</v>
      </c>
      <c r="L84" s="16">
        <v>0</v>
      </c>
      <c r="M84" s="17">
        <v>0</v>
      </c>
      <c r="N84" s="17">
        <v>69.993499999999997</v>
      </c>
      <c r="O84" s="17">
        <v>0</v>
      </c>
      <c r="P84" s="21">
        <v>1.3875</v>
      </c>
      <c r="Q84" s="17">
        <v>0</v>
      </c>
      <c r="R84" s="17">
        <v>0</v>
      </c>
      <c r="S84" s="17">
        <v>0</v>
      </c>
      <c r="T84" s="16">
        <v>0</v>
      </c>
      <c r="U84" s="16">
        <v>0</v>
      </c>
      <c r="V84" s="17">
        <v>0</v>
      </c>
      <c r="W84" s="17">
        <v>0</v>
      </c>
      <c r="X84" s="17">
        <v>0</v>
      </c>
      <c r="Y84" s="17">
        <v>0</v>
      </c>
      <c r="Z84" s="53">
        <v>0</v>
      </c>
      <c r="AA84" s="307">
        <v>0</v>
      </c>
      <c r="AB84" s="307">
        <v>0</v>
      </c>
      <c r="AC84" s="389">
        <v>0</v>
      </c>
      <c r="AD84" s="16">
        <v>12.442</v>
      </c>
      <c r="AE84" s="16">
        <v>0</v>
      </c>
      <c r="AF84" s="16">
        <v>0</v>
      </c>
      <c r="AG84" s="307">
        <v>0</v>
      </c>
      <c r="AH84" s="307">
        <v>0</v>
      </c>
      <c r="AI84" s="17">
        <v>0</v>
      </c>
      <c r="AJ84" s="17">
        <v>0</v>
      </c>
      <c r="AK84" s="16">
        <v>0</v>
      </c>
      <c r="AL84" s="16">
        <v>0</v>
      </c>
      <c r="AM84" s="16">
        <v>0.41599999999999998</v>
      </c>
      <c r="AN84" s="17">
        <v>0</v>
      </c>
      <c r="AO84" s="307">
        <v>0</v>
      </c>
      <c r="AP84" s="16">
        <v>0.23749999999999999</v>
      </c>
      <c r="AQ84" s="17">
        <v>0.35899999999999999</v>
      </c>
      <c r="AR84" s="307">
        <v>0</v>
      </c>
      <c r="AS84" s="307">
        <v>0</v>
      </c>
      <c r="AT84" s="16">
        <v>0</v>
      </c>
      <c r="AU84" s="16">
        <v>1.9E-2</v>
      </c>
      <c r="AV84" s="16">
        <v>0</v>
      </c>
      <c r="AW84" s="16">
        <v>0</v>
      </c>
      <c r="AX84" s="17">
        <v>0</v>
      </c>
      <c r="AY84" s="17">
        <v>0</v>
      </c>
      <c r="AZ84" s="16">
        <v>0</v>
      </c>
      <c r="BA84" s="16">
        <v>0</v>
      </c>
      <c r="BB84" s="16">
        <v>5.9154999999999998</v>
      </c>
      <c r="BC84" s="16">
        <v>0</v>
      </c>
      <c r="BD84" s="17">
        <v>0</v>
      </c>
      <c r="BE84" s="16">
        <v>0</v>
      </c>
      <c r="BF84" s="16">
        <v>1.03</v>
      </c>
      <c r="BG84" s="17">
        <v>0.3095</v>
      </c>
      <c r="BH84" s="17">
        <v>0</v>
      </c>
      <c r="BI84" s="17">
        <v>0</v>
      </c>
      <c r="BJ84" s="17">
        <v>0</v>
      </c>
      <c r="BK84" s="17">
        <v>0</v>
      </c>
      <c r="BL84" s="18">
        <f t="shared" si="1"/>
        <v>100</v>
      </c>
    </row>
    <row r="85" spans="1:64">
      <c r="A85" s="1025"/>
      <c r="B85" s="47" t="s">
        <v>22</v>
      </c>
      <c r="C85" s="8" t="s">
        <v>23</v>
      </c>
      <c r="D85" s="8" t="s">
        <v>113</v>
      </c>
      <c r="E85" s="20">
        <v>3</v>
      </c>
      <c r="F85" s="20">
        <v>2000</v>
      </c>
      <c r="G85" s="351"/>
      <c r="H85" s="352"/>
      <c r="I85" s="11"/>
      <c r="J85" s="307">
        <v>0</v>
      </c>
      <c r="K85" s="16">
        <v>2.665</v>
      </c>
      <c r="L85" s="16">
        <v>0</v>
      </c>
      <c r="M85" s="17">
        <v>0</v>
      </c>
      <c r="N85" s="17">
        <v>73.653999999999996</v>
      </c>
      <c r="O85" s="17">
        <v>0</v>
      </c>
      <c r="P85" s="21">
        <v>10.225</v>
      </c>
      <c r="Q85" s="17">
        <v>0</v>
      </c>
      <c r="R85" s="17">
        <v>0</v>
      </c>
      <c r="S85" s="17">
        <v>0</v>
      </c>
      <c r="T85" s="16">
        <v>0</v>
      </c>
      <c r="U85" s="16">
        <v>0</v>
      </c>
      <c r="V85" s="17">
        <v>0</v>
      </c>
      <c r="W85" s="17">
        <v>0</v>
      </c>
      <c r="X85" s="17">
        <v>0</v>
      </c>
      <c r="Y85" s="17">
        <v>0</v>
      </c>
      <c r="Z85" s="53">
        <v>0</v>
      </c>
      <c r="AA85" s="307">
        <v>0</v>
      </c>
      <c r="AB85" s="307">
        <v>0</v>
      </c>
      <c r="AC85" s="389">
        <v>0</v>
      </c>
      <c r="AD85" s="16">
        <v>1.2875000000000001</v>
      </c>
      <c r="AE85" s="16">
        <v>0</v>
      </c>
      <c r="AF85" s="16">
        <v>0</v>
      </c>
      <c r="AG85" s="307">
        <v>0</v>
      </c>
      <c r="AH85" s="307">
        <v>0</v>
      </c>
      <c r="AI85" s="17">
        <v>0</v>
      </c>
      <c r="AJ85" s="17">
        <v>7.2499999999999995E-2</v>
      </c>
      <c r="AK85" s="16">
        <v>0</v>
      </c>
      <c r="AL85" s="16">
        <v>0</v>
      </c>
      <c r="AM85" s="16">
        <v>8.3000000000000004E-2</v>
      </c>
      <c r="AN85" s="17">
        <v>0</v>
      </c>
      <c r="AO85" s="307">
        <v>0</v>
      </c>
      <c r="AP85" s="16">
        <v>0</v>
      </c>
      <c r="AQ85" s="17">
        <v>0.27200000000000002</v>
      </c>
      <c r="AR85" s="307">
        <v>0</v>
      </c>
      <c r="AS85" s="307">
        <v>0</v>
      </c>
      <c r="AT85" s="16">
        <v>0</v>
      </c>
      <c r="AU85" s="16">
        <v>0.21299999999999999</v>
      </c>
      <c r="AV85" s="16">
        <v>0</v>
      </c>
      <c r="AW85" s="16">
        <v>0</v>
      </c>
      <c r="AX85" s="17">
        <v>0</v>
      </c>
      <c r="AY85" s="17">
        <v>0</v>
      </c>
      <c r="AZ85" s="16">
        <v>0</v>
      </c>
      <c r="BA85" s="16">
        <v>0</v>
      </c>
      <c r="BB85" s="16">
        <v>10.786</v>
      </c>
      <c r="BC85" s="16">
        <v>0</v>
      </c>
      <c r="BD85" s="17">
        <v>0</v>
      </c>
      <c r="BE85" s="16">
        <v>0</v>
      </c>
      <c r="BF85" s="16">
        <v>0.46500000000000008</v>
      </c>
      <c r="BG85" s="17">
        <v>0.27700000000000002</v>
      </c>
      <c r="BH85" s="17">
        <v>0</v>
      </c>
      <c r="BI85" s="17">
        <v>0</v>
      </c>
      <c r="BJ85" s="17">
        <v>0</v>
      </c>
      <c r="BK85" s="17">
        <v>0</v>
      </c>
      <c r="BL85" s="18">
        <f t="shared" si="1"/>
        <v>100</v>
      </c>
    </row>
    <row r="86" spans="1:64">
      <c r="A86" s="1025"/>
      <c r="B86" s="47" t="s">
        <v>22</v>
      </c>
      <c r="C86" s="8" t="s">
        <v>23</v>
      </c>
      <c r="D86" s="8" t="s">
        <v>113</v>
      </c>
      <c r="E86" s="20">
        <v>4</v>
      </c>
      <c r="F86" s="20">
        <v>2000</v>
      </c>
      <c r="G86" s="351"/>
      <c r="H86" s="352"/>
      <c r="I86" s="11"/>
      <c r="J86" s="307">
        <v>0</v>
      </c>
      <c r="K86" s="16">
        <v>5.0635000000000003</v>
      </c>
      <c r="L86" s="16">
        <v>0</v>
      </c>
      <c r="M86" s="17">
        <v>0</v>
      </c>
      <c r="N86" s="17">
        <v>82.947999999999993</v>
      </c>
      <c r="O86" s="17">
        <v>0</v>
      </c>
      <c r="P86" s="21">
        <v>4.9915000000000003</v>
      </c>
      <c r="Q86" s="17">
        <v>0</v>
      </c>
      <c r="R86" s="17">
        <v>0.40050000000000002</v>
      </c>
      <c r="S86" s="17">
        <v>0</v>
      </c>
      <c r="T86" s="16">
        <v>0.79349999999999998</v>
      </c>
      <c r="U86" s="16">
        <v>0</v>
      </c>
      <c r="V86" s="17">
        <v>0</v>
      </c>
      <c r="W86" s="17">
        <v>0</v>
      </c>
      <c r="X86" s="17">
        <v>0</v>
      </c>
      <c r="Y86" s="17">
        <v>0</v>
      </c>
      <c r="Z86" s="53">
        <v>0</v>
      </c>
      <c r="AA86" s="307">
        <v>0</v>
      </c>
      <c r="AB86" s="307">
        <v>0</v>
      </c>
      <c r="AC86" s="389">
        <v>0</v>
      </c>
      <c r="AD86" s="16">
        <v>0.83399999999999996</v>
      </c>
      <c r="AE86" s="16">
        <v>0</v>
      </c>
      <c r="AF86" s="16">
        <v>3.5999999999999997E-2</v>
      </c>
      <c r="AG86" s="307">
        <v>0</v>
      </c>
      <c r="AH86" s="307">
        <v>0</v>
      </c>
      <c r="AI86" s="17">
        <v>0</v>
      </c>
      <c r="AJ86" s="17">
        <v>1.4000000000000002E-2</v>
      </c>
      <c r="AK86" s="16">
        <v>0</v>
      </c>
      <c r="AL86" s="16">
        <v>0</v>
      </c>
      <c r="AM86" s="16">
        <v>7.3499999999999996E-2</v>
      </c>
      <c r="AN86" s="17">
        <v>0</v>
      </c>
      <c r="AO86" s="307">
        <v>0</v>
      </c>
      <c r="AP86" s="16">
        <v>0.13300000000000001</v>
      </c>
      <c r="AQ86" s="17">
        <v>0.59599999999999997</v>
      </c>
      <c r="AR86" s="307">
        <v>0</v>
      </c>
      <c r="AS86" s="307">
        <v>0</v>
      </c>
      <c r="AT86" s="16">
        <v>0</v>
      </c>
      <c r="AU86" s="16">
        <v>0</v>
      </c>
      <c r="AV86" s="16">
        <v>0</v>
      </c>
      <c r="AW86" s="16">
        <v>0</v>
      </c>
      <c r="AX86" s="17">
        <v>0</v>
      </c>
      <c r="AY86" s="17">
        <v>0</v>
      </c>
      <c r="AZ86" s="16">
        <v>0</v>
      </c>
      <c r="BA86" s="16">
        <v>0</v>
      </c>
      <c r="BB86" s="16">
        <v>3.169</v>
      </c>
      <c r="BC86" s="16">
        <v>0</v>
      </c>
      <c r="BD86" s="17">
        <v>0</v>
      </c>
      <c r="BE86" s="16">
        <v>0</v>
      </c>
      <c r="BF86" s="16">
        <v>0.82299999999999995</v>
      </c>
      <c r="BG86" s="17">
        <v>0.12450000000000001</v>
      </c>
      <c r="BH86" s="17">
        <v>0</v>
      </c>
      <c r="BI86" s="17">
        <v>0</v>
      </c>
      <c r="BJ86" s="17">
        <v>0</v>
      </c>
      <c r="BK86" s="17">
        <v>0</v>
      </c>
      <c r="BL86" s="18">
        <f t="shared" si="1"/>
        <v>99.999999999999972</v>
      </c>
    </row>
    <row r="87" spans="1:64">
      <c r="A87" s="1025"/>
      <c r="B87" s="47" t="s">
        <v>22</v>
      </c>
      <c r="C87" s="8" t="s">
        <v>23</v>
      </c>
      <c r="D87" s="8" t="s">
        <v>113</v>
      </c>
      <c r="E87" s="20">
        <v>5</v>
      </c>
      <c r="F87" s="20">
        <v>2000</v>
      </c>
      <c r="G87" s="351"/>
      <c r="H87" s="352"/>
      <c r="I87" s="11"/>
      <c r="J87" s="307">
        <v>0</v>
      </c>
      <c r="K87" s="16">
        <v>4.3244999999999996</v>
      </c>
      <c r="L87" s="16">
        <v>0</v>
      </c>
      <c r="M87" s="17">
        <v>0</v>
      </c>
      <c r="N87" s="17">
        <v>78.292500000000004</v>
      </c>
      <c r="O87" s="17">
        <v>0</v>
      </c>
      <c r="P87" s="21">
        <v>4.8295000000000003</v>
      </c>
      <c r="Q87" s="17">
        <v>0</v>
      </c>
      <c r="R87" s="17">
        <v>0</v>
      </c>
      <c r="S87" s="17">
        <v>0</v>
      </c>
      <c r="T87" s="16">
        <v>3.4914999999999998</v>
      </c>
      <c r="U87" s="16">
        <v>0</v>
      </c>
      <c r="V87" s="17">
        <v>0</v>
      </c>
      <c r="W87" s="17">
        <v>0</v>
      </c>
      <c r="X87" s="17">
        <v>0</v>
      </c>
      <c r="Y87" s="17">
        <v>0</v>
      </c>
      <c r="Z87" s="53">
        <v>0</v>
      </c>
      <c r="AA87" s="307">
        <v>0</v>
      </c>
      <c r="AB87" s="307">
        <v>0</v>
      </c>
      <c r="AC87" s="389">
        <v>0</v>
      </c>
      <c r="AD87" s="16">
        <v>0.48550000000000004</v>
      </c>
      <c r="AE87" s="16">
        <v>0.23100000000000001</v>
      </c>
      <c r="AF87" s="16">
        <v>0</v>
      </c>
      <c r="AG87" s="307">
        <v>0</v>
      </c>
      <c r="AH87" s="307">
        <v>0</v>
      </c>
      <c r="AI87" s="17">
        <v>0</v>
      </c>
      <c r="AJ87" s="17">
        <v>0</v>
      </c>
      <c r="AK87" s="16">
        <v>0.17649999999999999</v>
      </c>
      <c r="AL87" s="16">
        <v>0</v>
      </c>
      <c r="AM87" s="16">
        <v>0</v>
      </c>
      <c r="AN87" s="17">
        <v>0</v>
      </c>
      <c r="AO87" s="307">
        <v>0</v>
      </c>
      <c r="AP87" s="16">
        <v>0</v>
      </c>
      <c r="AQ87" s="17">
        <v>0.5595</v>
      </c>
      <c r="AR87" s="307">
        <v>0</v>
      </c>
      <c r="AS87" s="307">
        <v>0</v>
      </c>
      <c r="AT87" s="16">
        <v>0</v>
      </c>
      <c r="AU87" s="16">
        <v>1.0665</v>
      </c>
      <c r="AV87" s="16">
        <v>0</v>
      </c>
      <c r="AW87" s="16">
        <v>0</v>
      </c>
      <c r="AX87" s="17">
        <v>0</v>
      </c>
      <c r="AY87" s="17">
        <v>0</v>
      </c>
      <c r="AZ87" s="16">
        <v>0</v>
      </c>
      <c r="BA87" s="16">
        <v>0</v>
      </c>
      <c r="BB87" s="16">
        <v>5.2874999999999996</v>
      </c>
      <c r="BC87" s="16">
        <v>0</v>
      </c>
      <c r="BD87" s="17">
        <v>0</v>
      </c>
      <c r="BE87" s="16">
        <v>0</v>
      </c>
      <c r="BF87" s="16">
        <v>1.119</v>
      </c>
      <c r="BG87" s="17">
        <v>0.13650000000000001</v>
      </c>
      <c r="BH87" s="17">
        <v>0</v>
      </c>
      <c r="BI87" s="17">
        <v>0</v>
      </c>
      <c r="BJ87" s="17">
        <v>0</v>
      </c>
      <c r="BK87" s="17">
        <v>0</v>
      </c>
      <c r="BL87" s="18">
        <f t="shared" si="1"/>
        <v>100</v>
      </c>
    </row>
    <row r="88" spans="1:64">
      <c r="A88" s="1025"/>
      <c r="B88" s="47" t="s">
        <v>22</v>
      </c>
      <c r="C88" s="8" t="s">
        <v>23</v>
      </c>
      <c r="D88" s="8" t="s">
        <v>113</v>
      </c>
      <c r="E88" s="20">
        <v>6</v>
      </c>
      <c r="F88" s="20">
        <v>2000</v>
      </c>
      <c r="G88" s="351"/>
      <c r="H88" s="352"/>
      <c r="I88" s="11"/>
      <c r="J88" s="307">
        <v>0</v>
      </c>
      <c r="K88" s="16">
        <v>4.4580000000000002</v>
      </c>
      <c r="L88" s="16">
        <v>0</v>
      </c>
      <c r="M88" s="17">
        <v>0</v>
      </c>
      <c r="N88" s="17">
        <v>77.141000000000005</v>
      </c>
      <c r="O88" s="17">
        <v>0</v>
      </c>
      <c r="P88" s="21">
        <v>1.9399999999999997</v>
      </c>
      <c r="Q88" s="17">
        <v>0</v>
      </c>
      <c r="R88" s="17">
        <v>0</v>
      </c>
      <c r="S88" s="17">
        <v>0</v>
      </c>
      <c r="T88" s="16">
        <v>2.1595</v>
      </c>
      <c r="U88" s="16">
        <v>0</v>
      </c>
      <c r="V88" s="17">
        <v>0</v>
      </c>
      <c r="W88" s="17">
        <v>0</v>
      </c>
      <c r="X88" s="17">
        <v>0</v>
      </c>
      <c r="Y88" s="17">
        <v>0</v>
      </c>
      <c r="Z88" s="53">
        <v>0</v>
      </c>
      <c r="AA88" s="307">
        <v>0</v>
      </c>
      <c r="AB88" s="307">
        <v>0</v>
      </c>
      <c r="AC88" s="389">
        <v>0</v>
      </c>
      <c r="AD88" s="16">
        <v>8.9809999999999999</v>
      </c>
      <c r="AE88" s="16">
        <v>0.35949999999999999</v>
      </c>
      <c r="AF88" s="16">
        <v>0</v>
      </c>
      <c r="AG88" s="307">
        <v>0</v>
      </c>
      <c r="AH88" s="307">
        <v>0</v>
      </c>
      <c r="AI88" s="17">
        <v>0</v>
      </c>
      <c r="AJ88" s="17">
        <v>1.7500000000000002E-2</v>
      </c>
      <c r="AK88" s="16">
        <v>0</v>
      </c>
      <c r="AL88" s="16">
        <v>0</v>
      </c>
      <c r="AM88" s="16">
        <v>0.23250000000000004</v>
      </c>
      <c r="AN88" s="17">
        <v>0</v>
      </c>
      <c r="AO88" s="307">
        <v>0</v>
      </c>
      <c r="AP88" s="16">
        <v>8.7999999999999995E-2</v>
      </c>
      <c r="AQ88" s="17">
        <v>6.25E-2</v>
      </c>
      <c r="AR88" s="307">
        <v>0</v>
      </c>
      <c r="AS88" s="307">
        <v>0</v>
      </c>
      <c r="AT88" s="16">
        <v>0</v>
      </c>
      <c r="AU88" s="16">
        <v>0.496</v>
      </c>
      <c r="AV88" s="16">
        <v>0</v>
      </c>
      <c r="AW88" s="16">
        <v>0</v>
      </c>
      <c r="AX88" s="17">
        <v>0</v>
      </c>
      <c r="AY88" s="17">
        <v>0</v>
      </c>
      <c r="AZ88" s="16">
        <v>0</v>
      </c>
      <c r="BA88" s="16">
        <v>0</v>
      </c>
      <c r="BB88" s="16">
        <v>3.7170000000000001</v>
      </c>
      <c r="BC88" s="16">
        <v>0</v>
      </c>
      <c r="BD88" s="17">
        <v>0</v>
      </c>
      <c r="BE88" s="16">
        <v>0</v>
      </c>
      <c r="BF88" s="16">
        <v>0.23899999999999999</v>
      </c>
      <c r="BG88" s="17">
        <v>0.1085</v>
      </c>
      <c r="BH88" s="17">
        <v>0</v>
      </c>
      <c r="BI88" s="17">
        <v>0</v>
      </c>
      <c r="BJ88" s="17">
        <v>0</v>
      </c>
      <c r="BK88" s="17">
        <v>0</v>
      </c>
      <c r="BL88" s="18">
        <f t="shared" si="1"/>
        <v>99.999999999999986</v>
      </c>
    </row>
    <row r="89" spans="1:64">
      <c r="A89" s="1025"/>
      <c r="B89" s="47" t="s">
        <v>22</v>
      </c>
      <c r="C89" s="8" t="s">
        <v>23</v>
      </c>
      <c r="D89" s="8" t="s">
        <v>113</v>
      </c>
      <c r="E89" s="20">
        <v>7</v>
      </c>
      <c r="F89" s="20">
        <v>2000</v>
      </c>
      <c r="G89" s="351"/>
      <c r="H89" s="352"/>
      <c r="I89" s="11"/>
      <c r="J89" s="307">
        <v>0</v>
      </c>
      <c r="K89" s="16">
        <v>6.3650000000000002</v>
      </c>
      <c r="L89" s="16">
        <v>0</v>
      </c>
      <c r="M89" s="17">
        <v>0</v>
      </c>
      <c r="N89" s="17">
        <v>79.269499999999994</v>
      </c>
      <c r="O89" s="17">
        <v>0</v>
      </c>
      <c r="P89" s="21">
        <v>4.4734999999999996</v>
      </c>
      <c r="Q89" s="17">
        <v>0</v>
      </c>
      <c r="R89" s="17">
        <v>6.4500000000000002E-2</v>
      </c>
      <c r="S89" s="17">
        <v>0</v>
      </c>
      <c r="T89" s="16">
        <v>0.64849999999999997</v>
      </c>
      <c r="U89" s="16">
        <v>0</v>
      </c>
      <c r="V89" s="17">
        <v>0</v>
      </c>
      <c r="W89" s="17">
        <v>0</v>
      </c>
      <c r="X89" s="17">
        <v>0</v>
      </c>
      <c r="Y89" s="17">
        <v>0</v>
      </c>
      <c r="Z89" s="53">
        <v>0</v>
      </c>
      <c r="AA89" s="307">
        <v>0</v>
      </c>
      <c r="AB89" s="307">
        <v>0</v>
      </c>
      <c r="AC89" s="389">
        <v>0</v>
      </c>
      <c r="AD89" s="16">
        <v>0.54549999999999998</v>
      </c>
      <c r="AE89" s="16">
        <v>0.22800000000000004</v>
      </c>
      <c r="AF89" s="16">
        <v>0</v>
      </c>
      <c r="AG89" s="307">
        <v>0</v>
      </c>
      <c r="AH89" s="307">
        <v>0</v>
      </c>
      <c r="AI89" s="17">
        <v>7.5999999999999998E-2</v>
      </c>
      <c r="AJ89" s="17">
        <v>3.4500000000000003E-2</v>
      </c>
      <c r="AK89" s="16">
        <v>0</v>
      </c>
      <c r="AL89" s="16">
        <v>0</v>
      </c>
      <c r="AM89" s="16">
        <v>0.17299999999999999</v>
      </c>
      <c r="AN89" s="17">
        <v>0</v>
      </c>
      <c r="AO89" s="307">
        <v>0</v>
      </c>
      <c r="AP89" s="16">
        <v>0.21199999999999999</v>
      </c>
      <c r="AQ89" s="17">
        <v>0.88849999999999996</v>
      </c>
      <c r="AR89" s="307">
        <v>0</v>
      </c>
      <c r="AS89" s="307">
        <v>0</v>
      </c>
      <c r="AT89" s="16">
        <v>0</v>
      </c>
      <c r="AU89" s="16">
        <v>1.0999999999999999E-2</v>
      </c>
      <c r="AV89" s="16">
        <v>0</v>
      </c>
      <c r="AW89" s="16">
        <v>0</v>
      </c>
      <c r="AX89" s="17">
        <v>0</v>
      </c>
      <c r="AY89" s="17">
        <v>0</v>
      </c>
      <c r="AZ89" s="16">
        <v>0</v>
      </c>
      <c r="BA89" s="16">
        <v>0</v>
      </c>
      <c r="BB89" s="16">
        <v>5.9844999999999997</v>
      </c>
      <c r="BC89" s="16">
        <v>0</v>
      </c>
      <c r="BD89" s="17">
        <v>0</v>
      </c>
      <c r="BE89" s="16">
        <v>0</v>
      </c>
      <c r="BF89" s="16">
        <v>1.026</v>
      </c>
      <c r="BG89" s="17">
        <v>0</v>
      </c>
      <c r="BH89" s="17">
        <v>0</v>
      </c>
      <c r="BI89" s="17">
        <v>0</v>
      </c>
      <c r="BJ89" s="17">
        <v>0</v>
      </c>
      <c r="BK89" s="17">
        <v>0</v>
      </c>
      <c r="BL89" s="18">
        <f t="shared" si="1"/>
        <v>99.999999999999957</v>
      </c>
    </row>
    <row r="90" spans="1:64">
      <c r="A90" s="1025"/>
      <c r="B90" s="47" t="s">
        <v>22</v>
      </c>
      <c r="C90" s="8" t="s">
        <v>23</v>
      </c>
      <c r="D90" s="8" t="s">
        <v>113</v>
      </c>
      <c r="E90" s="20">
        <v>8</v>
      </c>
      <c r="F90" s="20">
        <v>2000</v>
      </c>
      <c r="G90" s="351"/>
      <c r="H90" s="352"/>
      <c r="I90" s="11"/>
      <c r="J90" s="307">
        <v>0</v>
      </c>
      <c r="K90" s="16">
        <v>6.3220000000000001</v>
      </c>
      <c r="L90" s="16">
        <v>0</v>
      </c>
      <c r="M90" s="17">
        <v>0</v>
      </c>
      <c r="N90" s="17">
        <v>80.811999999999998</v>
      </c>
      <c r="O90" s="17">
        <v>0</v>
      </c>
      <c r="P90" s="21">
        <v>6.008</v>
      </c>
      <c r="Q90" s="17">
        <v>0</v>
      </c>
      <c r="R90" s="17">
        <v>0</v>
      </c>
      <c r="S90" s="17">
        <v>0</v>
      </c>
      <c r="T90" s="16">
        <v>2.226</v>
      </c>
      <c r="U90" s="16">
        <v>0</v>
      </c>
      <c r="V90" s="17">
        <v>0</v>
      </c>
      <c r="W90" s="17">
        <v>0</v>
      </c>
      <c r="X90" s="17">
        <v>0</v>
      </c>
      <c r="Y90" s="17">
        <v>0</v>
      </c>
      <c r="Z90" s="53">
        <v>0</v>
      </c>
      <c r="AA90" s="307">
        <v>0</v>
      </c>
      <c r="AB90" s="307">
        <v>0</v>
      </c>
      <c r="AC90" s="389">
        <v>0</v>
      </c>
      <c r="AD90" s="16">
        <v>0.64100000000000001</v>
      </c>
      <c r="AE90" s="16">
        <v>0.11700000000000001</v>
      </c>
      <c r="AF90" s="16">
        <v>0.14449999999999999</v>
      </c>
      <c r="AG90" s="307">
        <v>0</v>
      </c>
      <c r="AH90" s="307">
        <v>0</v>
      </c>
      <c r="AI90" s="17">
        <v>0</v>
      </c>
      <c r="AJ90" s="17">
        <v>4.2999999999999997E-2</v>
      </c>
      <c r="AK90" s="16">
        <v>0.18049999999999999</v>
      </c>
      <c r="AL90" s="16">
        <v>0</v>
      </c>
      <c r="AM90" s="16">
        <v>0.73650000000000004</v>
      </c>
      <c r="AN90" s="17">
        <v>0</v>
      </c>
      <c r="AO90" s="307">
        <v>0</v>
      </c>
      <c r="AP90" s="16">
        <v>0</v>
      </c>
      <c r="AQ90" s="17">
        <v>0.16250000000000001</v>
      </c>
      <c r="AR90" s="307">
        <v>0</v>
      </c>
      <c r="AS90" s="307">
        <v>0</v>
      </c>
      <c r="AT90" s="16">
        <v>0</v>
      </c>
      <c r="AU90" s="16">
        <v>0.32050000000000001</v>
      </c>
      <c r="AV90" s="16">
        <v>0</v>
      </c>
      <c r="AW90" s="16">
        <v>0</v>
      </c>
      <c r="AX90" s="17">
        <v>0</v>
      </c>
      <c r="AY90" s="17">
        <v>0</v>
      </c>
      <c r="AZ90" s="16">
        <v>0</v>
      </c>
      <c r="BA90" s="16">
        <v>0</v>
      </c>
      <c r="BB90" s="16">
        <v>1.5874999999999999</v>
      </c>
      <c r="BC90" s="16">
        <v>0</v>
      </c>
      <c r="BD90" s="17">
        <v>0</v>
      </c>
      <c r="BE90" s="16">
        <v>0</v>
      </c>
      <c r="BF90" s="16">
        <v>0.69899999999999995</v>
      </c>
      <c r="BG90" s="17">
        <v>0</v>
      </c>
      <c r="BH90" s="17">
        <v>0</v>
      </c>
      <c r="BI90" s="17">
        <v>0</v>
      </c>
      <c r="BJ90" s="17">
        <v>0</v>
      </c>
      <c r="BK90" s="17">
        <v>0</v>
      </c>
      <c r="BL90" s="18">
        <f t="shared" si="1"/>
        <v>100</v>
      </c>
    </row>
    <row r="91" spans="1:64">
      <c r="A91" s="1025"/>
      <c r="B91" s="47" t="s">
        <v>22</v>
      </c>
      <c r="C91" s="8" t="s">
        <v>23</v>
      </c>
      <c r="D91" s="8" t="s">
        <v>113</v>
      </c>
      <c r="E91" s="20">
        <v>9</v>
      </c>
      <c r="F91" s="20">
        <v>2000</v>
      </c>
      <c r="G91" s="351"/>
      <c r="H91" s="352"/>
      <c r="I91" s="11"/>
      <c r="J91" s="307">
        <v>0</v>
      </c>
      <c r="K91" s="16">
        <v>7.7314999999999996</v>
      </c>
      <c r="L91" s="16">
        <v>0</v>
      </c>
      <c r="M91" s="17">
        <v>0</v>
      </c>
      <c r="N91" s="17">
        <v>73.900499999999994</v>
      </c>
      <c r="O91" s="17">
        <v>0</v>
      </c>
      <c r="P91" s="21">
        <v>8.609</v>
      </c>
      <c r="Q91" s="17">
        <v>0</v>
      </c>
      <c r="R91" s="17">
        <v>1.1105</v>
      </c>
      <c r="S91" s="17">
        <v>0</v>
      </c>
      <c r="T91" s="16">
        <v>0</v>
      </c>
      <c r="U91" s="16">
        <v>0.60599999999999998</v>
      </c>
      <c r="V91" s="17">
        <v>0</v>
      </c>
      <c r="W91" s="17">
        <v>0</v>
      </c>
      <c r="X91" s="17">
        <v>0</v>
      </c>
      <c r="Y91" s="17">
        <v>0</v>
      </c>
      <c r="Z91" s="53">
        <v>0</v>
      </c>
      <c r="AA91" s="307">
        <v>0</v>
      </c>
      <c r="AB91" s="307">
        <v>0</v>
      </c>
      <c r="AC91" s="389">
        <v>0</v>
      </c>
      <c r="AD91" s="16">
        <v>3.6604999999999994</v>
      </c>
      <c r="AE91" s="16">
        <v>0</v>
      </c>
      <c r="AF91" s="16">
        <v>0</v>
      </c>
      <c r="AG91" s="307">
        <v>0</v>
      </c>
      <c r="AH91" s="307">
        <v>0</v>
      </c>
      <c r="AI91" s="17">
        <v>0</v>
      </c>
      <c r="AJ91" s="17">
        <v>0</v>
      </c>
      <c r="AK91" s="16">
        <v>0.30499999999999999</v>
      </c>
      <c r="AL91" s="16">
        <v>0</v>
      </c>
      <c r="AM91" s="16">
        <v>0.10100000000000001</v>
      </c>
      <c r="AN91" s="17">
        <v>0</v>
      </c>
      <c r="AO91" s="307">
        <v>0</v>
      </c>
      <c r="AP91" s="16">
        <v>0</v>
      </c>
      <c r="AQ91" s="17">
        <v>0.82699999999999996</v>
      </c>
      <c r="AR91" s="307">
        <v>0</v>
      </c>
      <c r="AS91" s="307">
        <v>0</v>
      </c>
      <c r="AT91" s="16">
        <v>0</v>
      </c>
      <c r="AU91" s="16">
        <v>0.1545</v>
      </c>
      <c r="AV91" s="16">
        <v>0</v>
      </c>
      <c r="AW91" s="16">
        <v>0</v>
      </c>
      <c r="AX91" s="17">
        <v>0</v>
      </c>
      <c r="AY91" s="17">
        <v>0</v>
      </c>
      <c r="AZ91" s="16">
        <v>0.36</v>
      </c>
      <c r="BA91" s="16">
        <v>0</v>
      </c>
      <c r="BB91" s="16">
        <v>1.8859999999999999</v>
      </c>
      <c r="BC91" s="16">
        <v>0</v>
      </c>
      <c r="BD91" s="17">
        <v>0</v>
      </c>
      <c r="BE91" s="16">
        <v>0</v>
      </c>
      <c r="BF91" s="16">
        <v>0</v>
      </c>
      <c r="BG91" s="17">
        <v>0.74850000000000005</v>
      </c>
      <c r="BH91" s="17">
        <v>0</v>
      </c>
      <c r="BI91" s="17">
        <v>0</v>
      </c>
      <c r="BJ91" s="17">
        <v>0</v>
      </c>
      <c r="BK91" s="17">
        <v>0</v>
      </c>
      <c r="BL91" s="18">
        <f t="shared" si="1"/>
        <v>99.999999999999986</v>
      </c>
    </row>
    <row r="92" spans="1:64" ht="15.75" thickBot="1">
      <c r="A92" s="1026"/>
      <c r="B92" s="32" t="s">
        <v>22</v>
      </c>
      <c r="C92" s="33" t="s">
        <v>23</v>
      </c>
      <c r="D92" s="34" t="s">
        <v>113</v>
      </c>
      <c r="E92" s="34">
        <v>10</v>
      </c>
      <c r="F92" s="34">
        <v>2000</v>
      </c>
      <c r="G92" s="355"/>
      <c r="H92" s="356"/>
      <c r="I92" s="35"/>
      <c r="J92" s="309">
        <v>0</v>
      </c>
      <c r="K92" s="36">
        <v>6.7969999999999997</v>
      </c>
      <c r="L92" s="36">
        <v>0</v>
      </c>
      <c r="M92" s="38">
        <v>0</v>
      </c>
      <c r="N92" s="38">
        <v>80.125</v>
      </c>
      <c r="O92" s="38">
        <v>0</v>
      </c>
      <c r="P92" s="39">
        <v>7.5229999999999997</v>
      </c>
      <c r="Q92" s="38">
        <v>0</v>
      </c>
      <c r="R92" s="38">
        <v>0</v>
      </c>
      <c r="S92" s="38">
        <v>0</v>
      </c>
      <c r="T92" s="36">
        <v>0</v>
      </c>
      <c r="U92" s="36">
        <v>0</v>
      </c>
      <c r="V92" s="38">
        <v>0</v>
      </c>
      <c r="W92" s="38">
        <v>0</v>
      </c>
      <c r="X92" s="38">
        <v>0</v>
      </c>
      <c r="Y92" s="38">
        <v>0</v>
      </c>
      <c r="Z92" s="320">
        <v>0</v>
      </c>
      <c r="AA92" s="309">
        <v>0</v>
      </c>
      <c r="AB92" s="309">
        <v>0</v>
      </c>
      <c r="AC92" s="391">
        <v>0</v>
      </c>
      <c r="AD92" s="36">
        <v>1.8850000000000002</v>
      </c>
      <c r="AE92" s="36">
        <v>0</v>
      </c>
      <c r="AF92" s="36">
        <v>0.19800000000000001</v>
      </c>
      <c r="AG92" s="309">
        <v>0</v>
      </c>
      <c r="AH92" s="309">
        <v>0</v>
      </c>
      <c r="AI92" s="38">
        <v>0.127</v>
      </c>
      <c r="AJ92" s="38">
        <v>0</v>
      </c>
      <c r="AK92" s="36">
        <v>0</v>
      </c>
      <c r="AL92" s="36">
        <v>0</v>
      </c>
      <c r="AM92" s="36">
        <v>0.28949999999999998</v>
      </c>
      <c r="AN92" s="38">
        <v>0</v>
      </c>
      <c r="AO92" s="309">
        <v>0</v>
      </c>
      <c r="AP92" s="36">
        <v>0</v>
      </c>
      <c r="AQ92" s="38">
        <v>1.8489999999999998</v>
      </c>
      <c r="AR92" s="309">
        <v>0</v>
      </c>
      <c r="AS92" s="309">
        <v>0</v>
      </c>
      <c r="AT92" s="36">
        <v>0</v>
      </c>
      <c r="AU92" s="36">
        <v>0</v>
      </c>
      <c r="AV92" s="36">
        <v>0</v>
      </c>
      <c r="AW92" s="36">
        <v>0</v>
      </c>
      <c r="AX92" s="38">
        <v>0</v>
      </c>
      <c r="AY92" s="38">
        <v>0</v>
      </c>
      <c r="AZ92" s="36">
        <v>0</v>
      </c>
      <c r="BA92" s="36">
        <v>0</v>
      </c>
      <c r="BB92" s="36">
        <v>0.52549999999999997</v>
      </c>
      <c r="BC92" s="36">
        <v>0</v>
      </c>
      <c r="BD92" s="38">
        <v>0</v>
      </c>
      <c r="BE92" s="36">
        <v>0</v>
      </c>
      <c r="BF92" s="36">
        <v>0</v>
      </c>
      <c r="BG92" s="38">
        <v>0.68100000000000005</v>
      </c>
      <c r="BH92" s="38">
        <v>0</v>
      </c>
      <c r="BI92" s="38">
        <v>0</v>
      </c>
      <c r="BJ92" s="38">
        <v>0</v>
      </c>
      <c r="BK92" s="38">
        <v>0</v>
      </c>
      <c r="BL92" s="41">
        <f t="shared" si="1"/>
        <v>99.999999999999986</v>
      </c>
    </row>
    <row r="93" spans="1:64">
      <c r="A93" s="1027" t="s">
        <v>24</v>
      </c>
      <c r="B93" s="55" t="s">
        <v>25</v>
      </c>
      <c r="C93" s="56" t="s">
        <v>26</v>
      </c>
      <c r="D93" s="56" t="s">
        <v>111</v>
      </c>
      <c r="E93" s="56">
        <v>1</v>
      </c>
      <c r="F93" s="56">
        <v>2000</v>
      </c>
      <c r="G93" s="357"/>
      <c r="H93" s="358"/>
      <c r="I93" s="57"/>
      <c r="J93" s="311">
        <v>0</v>
      </c>
      <c r="K93" s="63">
        <v>14.1305</v>
      </c>
      <c r="L93" s="59">
        <v>0</v>
      </c>
      <c r="M93" s="60">
        <v>0</v>
      </c>
      <c r="N93" s="60">
        <v>67.951499999999996</v>
      </c>
      <c r="O93" s="60">
        <v>0</v>
      </c>
      <c r="P93" s="61">
        <v>3.9395000000000007</v>
      </c>
      <c r="Q93" s="60">
        <v>0</v>
      </c>
      <c r="R93" s="60">
        <v>0</v>
      </c>
      <c r="S93" s="60">
        <v>0</v>
      </c>
      <c r="T93" s="59">
        <v>0</v>
      </c>
      <c r="U93" s="59">
        <v>0</v>
      </c>
      <c r="V93" s="60">
        <v>0</v>
      </c>
      <c r="W93" s="60">
        <v>0</v>
      </c>
      <c r="X93" s="60">
        <v>0</v>
      </c>
      <c r="Y93" s="60">
        <v>0</v>
      </c>
      <c r="Z93" s="321">
        <v>0</v>
      </c>
      <c r="AA93" s="312">
        <v>0</v>
      </c>
      <c r="AB93" s="312">
        <v>0</v>
      </c>
      <c r="AC93" s="393">
        <v>0</v>
      </c>
      <c r="AD93" s="63">
        <v>2.6804999999999999</v>
      </c>
      <c r="AE93" s="63">
        <v>0</v>
      </c>
      <c r="AF93" s="63">
        <v>0</v>
      </c>
      <c r="AG93" s="312">
        <v>0</v>
      </c>
      <c r="AH93" s="312">
        <v>0</v>
      </c>
      <c r="AI93" s="64">
        <v>1.1305000000000001</v>
      </c>
      <c r="AJ93" s="64">
        <v>0</v>
      </c>
      <c r="AK93" s="63">
        <v>0</v>
      </c>
      <c r="AL93" s="63">
        <v>0</v>
      </c>
      <c r="AM93" s="63">
        <v>0</v>
      </c>
      <c r="AN93" s="64">
        <v>0</v>
      </c>
      <c r="AO93" s="312">
        <v>0</v>
      </c>
      <c r="AP93" s="63">
        <v>7.1499999999999994E-2</v>
      </c>
      <c r="AQ93" s="64">
        <v>1.8274999999999997</v>
      </c>
      <c r="AR93" s="312">
        <v>0</v>
      </c>
      <c r="AS93" s="312">
        <v>0</v>
      </c>
      <c r="AT93" s="63">
        <v>0</v>
      </c>
      <c r="AU93" s="63">
        <v>0</v>
      </c>
      <c r="AV93" s="63">
        <v>0</v>
      </c>
      <c r="AW93" s="63">
        <v>0</v>
      </c>
      <c r="AX93" s="64">
        <v>0</v>
      </c>
      <c r="AY93" s="64">
        <v>0</v>
      </c>
      <c r="AZ93" s="63">
        <v>0</v>
      </c>
      <c r="BA93" s="63">
        <v>8.2684999999999995</v>
      </c>
      <c r="BB93" s="63">
        <v>0</v>
      </c>
      <c r="BC93" s="63">
        <v>0</v>
      </c>
      <c r="BD93" s="64">
        <v>0</v>
      </c>
      <c r="BE93" s="63">
        <v>0</v>
      </c>
      <c r="BF93" s="63">
        <v>0</v>
      </c>
      <c r="BG93" s="64">
        <v>0</v>
      </c>
      <c r="BH93" s="64">
        <v>0</v>
      </c>
      <c r="BI93" s="64">
        <v>0</v>
      </c>
      <c r="BJ93" s="64">
        <v>0</v>
      </c>
      <c r="BK93" s="64">
        <v>0</v>
      </c>
      <c r="BL93" s="79">
        <f t="shared" si="1"/>
        <v>99.999999999999986</v>
      </c>
    </row>
    <row r="94" spans="1:64">
      <c r="A94" s="1025"/>
      <c r="B94" s="65" t="s">
        <v>25</v>
      </c>
      <c r="C94" s="66" t="s">
        <v>26</v>
      </c>
      <c r="D94" s="66" t="s">
        <v>111</v>
      </c>
      <c r="E94" s="66">
        <v>2</v>
      </c>
      <c r="F94" s="66">
        <v>2000</v>
      </c>
      <c r="G94" s="359"/>
      <c r="H94" s="360"/>
      <c r="I94" s="67"/>
      <c r="J94" s="312">
        <v>0</v>
      </c>
      <c r="K94" s="63">
        <v>5.7480000000000002</v>
      </c>
      <c r="L94" s="63">
        <v>0</v>
      </c>
      <c r="M94" s="64">
        <v>0</v>
      </c>
      <c r="N94" s="64">
        <v>67.338999999999999</v>
      </c>
      <c r="O94" s="64">
        <v>0</v>
      </c>
      <c r="P94" s="69">
        <v>4.6479999999999997</v>
      </c>
      <c r="Q94" s="64">
        <v>0</v>
      </c>
      <c r="R94" s="64">
        <v>0</v>
      </c>
      <c r="S94" s="64">
        <v>0</v>
      </c>
      <c r="T94" s="63">
        <v>0</v>
      </c>
      <c r="U94" s="63">
        <v>0</v>
      </c>
      <c r="V94" s="64">
        <v>0</v>
      </c>
      <c r="W94" s="64">
        <v>0</v>
      </c>
      <c r="X94" s="64">
        <v>0</v>
      </c>
      <c r="Y94" s="64">
        <v>0</v>
      </c>
      <c r="Z94" s="322">
        <v>0</v>
      </c>
      <c r="AA94" s="312">
        <v>0</v>
      </c>
      <c r="AB94" s="312">
        <v>0</v>
      </c>
      <c r="AC94" s="393">
        <v>0</v>
      </c>
      <c r="AD94" s="63">
        <v>1.8345</v>
      </c>
      <c r="AE94" s="63">
        <v>8.2000000000000003E-2</v>
      </c>
      <c r="AF94" s="63">
        <v>0</v>
      </c>
      <c r="AG94" s="312">
        <v>0</v>
      </c>
      <c r="AH94" s="312">
        <v>0</v>
      </c>
      <c r="AI94" s="64">
        <v>2.7324999999999999</v>
      </c>
      <c r="AJ94" s="64">
        <v>0</v>
      </c>
      <c r="AK94" s="63">
        <v>0</v>
      </c>
      <c r="AL94" s="63">
        <v>0</v>
      </c>
      <c r="AM94" s="63">
        <v>0</v>
      </c>
      <c r="AN94" s="64">
        <v>0</v>
      </c>
      <c r="AO94" s="312">
        <v>0</v>
      </c>
      <c r="AP94" s="63">
        <v>0.11100000000000002</v>
      </c>
      <c r="AQ94" s="64">
        <v>1.167</v>
      </c>
      <c r="AR94" s="312">
        <v>0</v>
      </c>
      <c r="AS94" s="312">
        <v>0</v>
      </c>
      <c r="AT94" s="63">
        <v>0</v>
      </c>
      <c r="AU94" s="63">
        <v>0</v>
      </c>
      <c r="AV94" s="63">
        <v>0</v>
      </c>
      <c r="AW94" s="63">
        <v>0</v>
      </c>
      <c r="AX94" s="64">
        <v>0</v>
      </c>
      <c r="AY94" s="64">
        <v>0</v>
      </c>
      <c r="AZ94" s="63">
        <v>0</v>
      </c>
      <c r="BA94" s="63">
        <v>16.338000000000001</v>
      </c>
      <c r="BB94" s="63">
        <v>0</v>
      </c>
      <c r="BC94" s="63">
        <v>0</v>
      </c>
      <c r="BD94" s="64">
        <v>0</v>
      </c>
      <c r="BE94" s="63">
        <v>0</v>
      </c>
      <c r="BF94" s="63">
        <v>0</v>
      </c>
      <c r="BG94" s="64">
        <v>0</v>
      </c>
      <c r="BH94" s="64">
        <v>0</v>
      </c>
      <c r="BI94" s="64">
        <v>0</v>
      </c>
      <c r="BJ94" s="64">
        <v>0</v>
      </c>
      <c r="BK94" s="64">
        <v>0</v>
      </c>
      <c r="BL94" s="79">
        <f t="shared" si="1"/>
        <v>100</v>
      </c>
    </row>
    <row r="95" spans="1:64">
      <c r="A95" s="1025"/>
      <c r="B95" s="65" t="s">
        <v>25</v>
      </c>
      <c r="C95" s="66" t="s">
        <v>26</v>
      </c>
      <c r="D95" s="66" t="s">
        <v>111</v>
      </c>
      <c r="E95" s="66">
        <v>3</v>
      </c>
      <c r="F95" s="66">
        <v>2000</v>
      </c>
      <c r="G95" s="359"/>
      <c r="H95" s="360"/>
      <c r="I95" s="67"/>
      <c r="J95" s="312">
        <v>0</v>
      </c>
      <c r="K95" s="63">
        <v>5.5164999999999997</v>
      </c>
      <c r="L95" s="63">
        <v>0</v>
      </c>
      <c r="M95" s="64">
        <v>0</v>
      </c>
      <c r="N95" s="64">
        <v>72.927000000000007</v>
      </c>
      <c r="O95" s="64">
        <v>0</v>
      </c>
      <c r="P95" s="69">
        <v>4.7270000000000003</v>
      </c>
      <c r="Q95" s="64">
        <v>0</v>
      </c>
      <c r="R95" s="64">
        <v>0</v>
      </c>
      <c r="S95" s="64">
        <v>0</v>
      </c>
      <c r="T95" s="63">
        <v>0</v>
      </c>
      <c r="U95" s="63">
        <v>0</v>
      </c>
      <c r="V95" s="64">
        <v>0</v>
      </c>
      <c r="W95" s="64">
        <v>0</v>
      </c>
      <c r="X95" s="64">
        <v>0</v>
      </c>
      <c r="Y95" s="64">
        <v>0</v>
      </c>
      <c r="Z95" s="322">
        <v>0</v>
      </c>
      <c r="AA95" s="312">
        <v>0</v>
      </c>
      <c r="AB95" s="312">
        <v>0</v>
      </c>
      <c r="AC95" s="393">
        <v>0</v>
      </c>
      <c r="AD95" s="63">
        <v>3.2639999999999998</v>
      </c>
      <c r="AE95" s="63">
        <v>6.9000000000000006E-2</v>
      </c>
      <c r="AF95" s="63">
        <v>0</v>
      </c>
      <c r="AG95" s="312">
        <v>0</v>
      </c>
      <c r="AH95" s="312">
        <v>0</v>
      </c>
      <c r="AI95" s="64">
        <v>0.54549999999999998</v>
      </c>
      <c r="AJ95" s="64">
        <v>0</v>
      </c>
      <c r="AK95" s="63">
        <v>0</v>
      </c>
      <c r="AL95" s="63">
        <v>0</v>
      </c>
      <c r="AM95" s="63">
        <v>0</v>
      </c>
      <c r="AN95" s="64">
        <v>0</v>
      </c>
      <c r="AO95" s="312">
        <v>0</v>
      </c>
      <c r="AP95" s="63">
        <v>0</v>
      </c>
      <c r="AQ95" s="64">
        <v>2.8845000000000001</v>
      </c>
      <c r="AR95" s="312">
        <v>0</v>
      </c>
      <c r="AS95" s="312">
        <v>0</v>
      </c>
      <c r="AT95" s="63">
        <v>0</v>
      </c>
      <c r="AU95" s="63">
        <v>8.3500000000000005E-2</v>
      </c>
      <c r="AV95" s="63">
        <v>0</v>
      </c>
      <c r="AW95" s="63">
        <v>0</v>
      </c>
      <c r="AX95" s="64">
        <v>0</v>
      </c>
      <c r="AY95" s="64">
        <v>0</v>
      </c>
      <c r="AZ95" s="63">
        <v>0</v>
      </c>
      <c r="BA95" s="63">
        <v>9.9830000000000005</v>
      </c>
      <c r="BB95" s="63">
        <v>0</v>
      </c>
      <c r="BC95" s="63">
        <v>0</v>
      </c>
      <c r="BD95" s="64">
        <v>0</v>
      </c>
      <c r="BE95" s="63">
        <v>0</v>
      </c>
      <c r="BF95" s="63">
        <v>0</v>
      </c>
      <c r="BG95" s="64">
        <v>0</v>
      </c>
      <c r="BH95" s="64">
        <v>0</v>
      </c>
      <c r="BI95" s="64">
        <v>0</v>
      </c>
      <c r="BJ95" s="64">
        <v>0</v>
      </c>
      <c r="BK95" s="64">
        <v>0</v>
      </c>
      <c r="BL95" s="79">
        <f t="shared" si="1"/>
        <v>100.00000000000001</v>
      </c>
    </row>
    <row r="96" spans="1:64">
      <c r="A96" s="1025"/>
      <c r="B96" s="65" t="s">
        <v>25</v>
      </c>
      <c r="C96" s="66" t="s">
        <v>26</v>
      </c>
      <c r="D96" s="66" t="s">
        <v>111</v>
      </c>
      <c r="E96" s="66">
        <v>4</v>
      </c>
      <c r="F96" s="66">
        <v>2000</v>
      </c>
      <c r="G96" s="359"/>
      <c r="H96" s="360"/>
      <c r="I96" s="67"/>
      <c r="J96" s="312">
        <v>0</v>
      </c>
      <c r="K96" s="63">
        <v>7.9574999999999996</v>
      </c>
      <c r="L96" s="63">
        <v>0</v>
      </c>
      <c r="M96" s="64">
        <v>0</v>
      </c>
      <c r="N96" s="64">
        <v>71.138499999999993</v>
      </c>
      <c r="O96" s="64">
        <v>0</v>
      </c>
      <c r="P96" s="69">
        <v>12.3225</v>
      </c>
      <c r="Q96" s="64">
        <v>0</v>
      </c>
      <c r="R96" s="64">
        <v>0</v>
      </c>
      <c r="S96" s="64">
        <v>0</v>
      </c>
      <c r="T96" s="63">
        <v>0</v>
      </c>
      <c r="U96" s="63">
        <v>0</v>
      </c>
      <c r="V96" s="64">
        <v>0</v>
      </c>
      <c r="W96" s="64">
        <v>0</v>
      </c>
      <c r="X96" s="64">
        <v>0</v>
      </c>
      <c r="Y96" s="64">
        <v>0</v>
      </c>
      <c r="Z96" s="322">
        <v>0</v>
      </c>
      <c r="AA96" s="312">
        <v>0</v>
      </c>
      <c r="AB96" s="312">
        <v>0</v>
      </c>
      <c r="AC96" s="393">
        <v>0</v>
      </c>
      <c r="AD96" s="63">
        <v>0.29349999999999998</v>
      </c>
      <c r="AE96" s="63">
        <v>0.27200000000000002</v>
      </c>
      <c r="AF96" s="63">
        <v>0</v>
      </c>
      <c r="AG96" s="312">
        <v>0</v>
      </c>
      <c r="AH96" s="312">
        <v>0</v>
      </c>
      <c r="AI96" s="64">
        <v>2.7229999999999999</v>
      </c>
      <c r="AJ96" s="64">
        <v>0</v>
      </c>
      <c r="AK96" s="63">
        <v>0</v>
      </c>
      <c r="AL96" s="63">
        <v>0</v>
      </c>
      <c r="AM96" s="63">
        <v>0</v>
      </c>
      <c r="AN96" s="64">
        <v>0</v>
      </c>
      <c r="AO96" s="312">
        <v>0</v>
      </c>
      <c r="AP96" s="63">
        <v>0</v>
      </c>
      <c r="AQ96" s="64">
        <v>1.099</v>
      </c>
      <c r="AR96" s="312">
        <v>0</v>
      </c>
      <c r="AS96" s="312">
        <v>0</v>
      </c>
      <c r="AT96" s="63">
        <v>0</v>
      </c>
      <c r="AU96" s="63">
        <v>0</v>
      </c>
      <c r="AV96" s="63">
        <v>0</v>
      </c>
      <c r="AW96" s="63">
        <v>0</v>
      </c>
      <c r="AX96" s="64">
        <v>0</v>
      </c>
      <c r="AY96" s="64">
        <v>0</v>
      </c>
      <c r="AZ96" s="63">
        <v>0</v>
      </c>
      <c r="BA96" s="63">
        <v>4.194</v>
      </c>
      <c r="BB96" s="63">
        <v>0</v>
      </c>
      <c r="BC96" s="63">
        <v>0</v>
      </c>
      <c r="BD96" s="64">
        <v>0</v>
      </c>
      <c r="BE96" s="63">
        <v>0</v>
      </c>
      <c r="BF96" s="63">
        <v>0</v>
      </c>
      <c r="BG96" s="64">
        <v>0</v>
      </c>
      <c r="BH96" s="64">
        <v>0</v>
      </c>
      <c r="BI96" s="64">
        <v>0</v>
      </c>
      <c r="BJ96" s="64">
        <v>0</v>
      </c>
      <c r="BK96" s="64">
        <v>0</v>
      </c>
      <c r="BL96" s="79">
        <f t="shared" si="1"/>
        <v>100</v>
      </c>
    </row>
    <row r="97" spans="1:64">
      <c r="A97" s="1025"/>
      <c r="B97" s="65" t="s">
        <v>25</v>
      </c>
      <c r="C97" s="66" t="s">
        <v>26</v>
      </c>
      <c r="D97" s="66" t="s">
        <v>111</v>
      </c>
      <c r="E97" s="66">
        <v>5</v>
      </c>
      <c r="F97" s="66">
        <v>2000</v>
      </c>
      <c r="G97" s="359"/>
      <c r="H97" s="360"/>
      <c r="I97" s="67"/>
      <c r="J97" s="312">
        <v>0</v>
      </c>
      <c r="K97" s="63">
        <v>4.9085000000000001</v>
      </c>
      <c r="L97" s="63">
        <v>0</v>
      </c>
      <c r="M97" s="64">
        <v>0</v>
      </c>
      <c r="N97" s="64">
        <v>81.792000000000002</v>
      </c>
      <c r="O97" s="64">
        <v>0</v>
      </c>
      <c r="P97" s="69">
        <v>5.2629999999999999</v>
      </c>
      <c r="Q97" s="64">
        <v>0</v>
      </c>
      <c r="R97" s="64">
        <v>0.23749999999999999</v>
      </c>
      <c r="S97" s="64">
        <v>0</v>
      </c>
      <c r="T97" s="63">
        <v>0</v>
      </c>
      <c r="U97" s="63">
        <v>0</v>
      </c>
      <c r="V97" s="64">
        <v>0</v>
      </c>
      <c r="W97" s="64">
        <v>0</v>
      </c>
      <c r="X97" s="64">
        <v>0</v>
      </c>
      <c r="Y97" s="64">
        <v>0</v>
      </c>
      <c r="Z97" s="322">
        <v>0</v>
      </c>
      <c r="AA97" s="312">
        <v>0</v>
      </c>
      <c r="AB97" s="312">
        <v>0</v>
      </c>
      <c r="AC97" s="393">
        <v>0</v>
      </c>
      <c r="AD97" s="63">
        <v>0.52949999999999997</v>
      </c>
      <c r="AE97" s="63">
        <v>8.1000000000000003E-2</v>
      </c>
      <c r="AF97" s="63">
        <v>0</v>
      </c>
      <c r="AG97" s="312">
        <v>0</v>
      </c>
      <c r="AH97" s="312">
        <v>0</v>
      </c>
      <c r="AI97" s="64">
        <v>0.86850000000000005</v>
      </c>
      <c r="AJ97" s="64">
        <v>0</v>
      </c>
      <c r="AK97" s="63">
        <v>6.8000000000000005E-2</v>
      </c>
      <c r="AL97" s="63">
        <v>0</v>
      </c>
      <c r="AM97" s="63">
        <v>3.4000000000000002E-2</v>
      </c>
      <c r="AN97" s="64">
        <v>0</v>
      </c>
      <c r="AO97" s="312">
        <v>0</v>
      </c>
      <c r="AP97" s="63">
        <v>6.0499999999999998E-2</v>
      </c>
      <c r="AQ97" s="64">
        <v>0.625</v>
      </c>
      <c r="AR97" s="312">
        <v>0</v>
      </c>
      <c r="AS97" s="312">
        <v>0</v>
      </c>
      <c r="AT97" s="63">
        <v>0</v>
      </c>
      <c r="AU97" s="63">
        <v>0.17449999999999999</v>
      </c>
      <c r="AV97" s="63">
        <v>0</v>
      </c>
      <c r="AW97" s="63">
        <v>0</v>
      </c>
      <c r="AX97" s="64">
        <v>0</v>
      </c>
      <c r="AY97" s="64">
        <v>0</v>
      </c>
      <c r="AZ97" s="63">
        <v>0</v>
      </c>
      <c r="BA97" s="63">
        <v>5.3579999999999997</v>
      </c>
      <c r="BB97" s="63">
        <v>0</v>
      </c>
      <c r="BC97" s="63">
        <v>0</v>
      </c>
      <c r="BD97" s="64">
        <v>0</v>
      </c>
      <c r="BE97" s="63">
        <v>0</v>
      </c>
      <c r="BF97" s="63">
        <v>0</v>
      </c>
      <c r="BG97" s="64">
        <v>0</v>
      </c>
      <c r="BH97" s="64">
        <v>0</v>
      </c>
      <c r="BI97" s="64">
        <v>0</v>
      </c>
      <c r="BJ97" s="64">
        <v>0</v>
      </c>
      <c r="BK97" s="64">
        <v>0</v>
      </c>
      <c r="BL97" s="79">
        <f t="shared" si="1"/>
        <v>100.00000000000001</v>
      </c>
    </row>
    <row r="98" spans="1:64">
      <c r="A98" s="1025"/>
      <c r="B98" s="65" t="s">
        <v>25</v>
      </c>
      <c r="C98" s="66" t="s">
        <v>26</v>
      </c>
      <c r="D98" s="66" t="s">
        <v>111</v>
      </c>
      <c r="E98" s="66">
        <v>6</v>
      </c>
      <c r="F98" s="66">
        <v>2000</v>
      </c>
      <c r="G98" s="359"/>
      <c r="H98" s="360"/>
      <c r="I98" s="67"/>
      <c r="J98" s="312">
        <v>0</v>
      </c>
      <c r="K98" s="63">
        <v>4.4160000000000004</v>
      </c>
      <c r="L98" s="63">
        <v>0</v>
      </c>
      <c r="M98" s="64">
        <v>0</v>
      </c>
      <c r="N98" s="64">
        <v>77.665999999999997</v>
      </c>
      <c r="O98" s="64">
        <v>0</v>
      </c>
      <c r="P98" s="69">
        <v>15.929</v>
      </c>
      <c r="Q98" s="64">
        <v>0</v>
      </c>
      <c r="R98" s="64">
        <v>0</v>
      </c>
      <c r="S98" s="64">
        <v>0</v>
      </c>
      <c r="T98" s="63">
        <v>0</v>
      </c>
      <c r="U98" s="63">
        <v>0</v>
      </c>
      <c r="V98" s="64">
        <v>0</v>
      </c>
      <c r="W98" s="64">
        <v>0</v>
      </c>
      <c r="X98" s="64">
        <v>0</v>
      </c>
      <c r="Y98" s="64">
        <v>0</v>
      </c>
      <c r="Z98" s="322">
        <v>0</v>
      </c>
      <c r="AA98" s="312">
        <v>0</v>
      </c>
      <c r="AB98" s="312">
        <v>0</v>
      </c>
      <c r="AC98" s="393">
        <v>0</v>
      </c>
      <c r="AD98" s="63">
        <v>0.33650000000000002</v>
      </c>
      <c r="AE98" s="63">
        <v>0</v>
      </c>
      <c r="AF98" s="63">
        <v>0</v>
      </c>
      <c r="AG98" s="312">
        <v>0</v>
      </c>
      <c r="AH98" s="312">
        <v>0</v>
      </c>
      <c r="AI98" s="64">
        <v>0</v>
      </c>
      <c r="AJ98" s="64">
        <v>0</v>
      </c>
      <c r="AK98" s="63">
        <v>0.187</v>
      </c>
      <c r="AL98" s="63">
        <v>0</v>
      </c>
      <c r="AM98" s="63">
        <v>0</v>
      </c>
      <c r="AN98" s="64">
        <v>0</v>
      </c>
      <c r="AO98" s="312">
        <v>0</v>
      </c>
      <c r="AP98" s="63">
        <v>0</v>
      </c>
      <c r="AQ98" s="64">
        <v>0</v>
      </c>
      <c r="AR98" s="312">
        <v>0</v>
      </c>
      <c r="AS98" s="312">
        <v>0</v>
      </c>
      <c r="AT98" s="63">
        <v>0</v>
      </c>
      <c r="AU98" s="63">
        <v>0.12350000000000001</v>
      </c>
      <c r="AV98" s="63">
        <v>0</v>
      </c>
      <c r="AW98" s="63">
        <v>0</v>
      </c>
      <c r="AX98" s="64">
        <v>0</v>
      </c>
      <c r="AY98" s="64">
        <v>0</v>
      </c>
      <c r="AZ98" s="63">
        <v>0</v>
      </c>
      <c r="BA98" s="63">
        <v>1.3420000000000001</v>
      </c>
      <c r="BB98" s="63">
        <v>0</v>
      </c>
      <c r="BC98" s="63">
        <v>0</v>
      </c>
      <c r="BD98" s="64">
        <v>0</v>
      </c>
      <c r="BE98" s="63">
        <v>0</v>
      </c>
      <c r="BF98" s="63">
        <v>0</v>
      </c>
      <c r="BG98" s="64">
        <v>0</v>
      </c>
      <c r="BH98" s="64">
        <v>0</v>
      </c>
      <c r="BI98" s="64">
        <v>0</v>
      </c>
      <c r="BJ98" s="64">
        <v>0</v>
      </c>
      <c r="BK98" s="64">
        <v>0</v>
      </c>
      <c r="BL98" s="79">
        <f t="shared" si="1"/>
        <v>100</v>
      </c>
    </row>
    <row r="99" spans="1:64">
      <c r="A99" s="1025"/>
      <c r="B99" s="65" t="s">
        <v>25</v>
      </c>
      <c r="C99" s="66" t="s">
        <v>26</v>
      </c>
      <c r="D99" s="66" t="s">
        <v>111</v>
      </c>
      <c r="E99" s="66">
        <v>7</v>
      </c>
      <c r="F99" s="66">
        <v>2000</v>
      </c>
      <c r="G99" s="359"/>
      <c r="H99" s="360"/>
      <c r="I99" s="67"/>
      <c r="J99" s="312">
        <v>0</v>
      </c>
      <c r="K99" s="63">
        <v>7.0949999999999998</v>
      </c>
      <c r="L99" s="63">
        <v>0</v>
      </c>
      <c r="M99" s="64">
        <v>0</v>
      </c>
      <c r="N99" s="64">
        <v>62.311999999999983</v>
      </c>
      <c r="O99" s="64">
        <v>0</v>
      </c>
      <c r="P99" s="69">
        <v>5.6464999999999996</v>
      </c>
      <c r="Q99" s="64">
        <v>0</v>
      </c>
      <c r="R99" s="64">
        <v>0</v>
      </c>
      <c r="S99" s="64">
        <v>0</v>
      </c>
      <c r="T99" s="63">
        <v>0</v>
      </c>
      <c r="U99" s="63">
        <v>0</v>
      </c>
      <c r="V99" s="64">
        <v>0</v>
      </c>
      <c r="W99" s="64">
        <v>0</v>
      </c>
      <c r="X99" s="64">
        <v>0</v>
      </c>
      <c r="Y99" s="64">
        <v>0</v>
      </c>
      <c r="Z99" s="322">
        <v>0</v>
      </c>
      <c r="AA99" s="312">
        <v>0</v>
      </c>
      <c r="AB99" s="312">
        <v>0</v>
      </c>
      <c r="AC99" s="393">
        <v>0</v>
      </c>
      <c r="AD99" s="63">
        <v>0</v>
      </c>
      <c r="AE99" s="63">
        <v>0</v>
      </c>
      <c r="AF99" s="63">
        <v>0</v>
      </c>
      <c r="AG99" s="312">
        <v>0</v>
      </c>
      <c r="AH99" s="312">
        <v>0</v>
      </c>
      <c r="AI99" s="64">
        <v>20.852</v>
      </c>
      <c r="AJ99" s="64">
        <v>0</v>
      </c>
      <c r="AK99" s="63">
        <v>0.32350000000000001</v>
      </c>
      <c r="AL99" s="63">
        <v>0</v>
      </c>
      <c r="AM99" s="63">
        <v>0</v>
      </c>
      <c r="AN99" s="64">
        <v>0</v>
      </c>
      <c r="AO99" s="312">
        <v>0</v>
      </c>
      <c r="AP99" s="63">
        <v>7.3499999999999996E-2</v>
      </c>
      <c r="AQ99" s="64">
        <v>0.66649999999999998</v>
      </c>
      <c r="AR99" s="312">
        <v>0</v>
      </c>
      <c r="AS99" s="312">
        <v>0</v>
      </c>
      <c r="AT99" s="63">
        <v>0</v>
      </c>
      <c r="AU99" s="63">
        <v>0</v>
      </c>
      <c r="AV99" s="63">
        <v>0</v>
      </c>
      <c r="AW99" s="63">
        <v>0</v>
      </c>
      <c r="AX99" s="64">
        <v>0</v>
      </c>
      <c r="AY99" s="64">
        <v>0</v>
      </c>
      <c r="AZ99" s="63">
        <v>0</v>
      </c>
      <c r="BA99" s="63">
        <v>3.0310000000000001</v>
      </c>
      <c r="BB99" s="63">
        <v>0</v>
      </c>
      <c r="BC99" s="63">
        <v>0</v>
      </c>
      <c r="BD99" s="64">
        <v>0</v>
      </c>
      <c r="BE99" s="63">
        <v>0</v>
      </c>
      <c r="BF99" s="63">
        <v>0</v>
      </c>
      <c r="BG99" s="64">
        <v>0</v>
      </c>
      <c r="BH99" s="64">
        <v>0</v>
      </c>
      <c r="BI99" s="64">
        <v>0</v>
      </c>
      <c r="BJ99" s="64">
        <v>0</v>
      </c>
      <c r="BK99" s="64">
        <v>0</v>
      </c>
      <c r="BL99" s="79">
        <f t="shared" si="1"/>
        <v>99.999999999999986</v>
      </c>
    </row>
    <row r="100" spans="1:64">
      <c r="A100" s="1025"/>
      <c r="B100" s="65" t="s">
        <v>25</v>
      </c>
      <c r="C100" s="66" t="s">
        <v>26</v>
      </c>
      <c r="D100" s="66" t="s">
        <v>111</v>
      </c>
      <c r="E100" s="66">
        <v>8</v>
      </c>
      <c r="F100" s="66">
        <v>2000</v>
      </c>
      <c r="G100" s="359"/>
      <c r="H100" s="360"/>
      <c r="I100" s="67"/>
      <c r="J100" s="312">
        <v>0</v>
      </c>
      <c r="K100" s="63">
        <v>4.2869999999999999</v>
      </c>
      <c r="L100" s="63">
        <v>0</v>
      </c>
      <c r="M100" s="64">
        <v>0</v>
      </c>
      <c r="N100" s="64">
        <v>73.587000000000018</v>
      </c>
      <c r="O100" s="64">
        <v>0</v>
      </c>
      <c r="P100" s="69">
        <v>15.7385</v>
      </c>
      <c r="Q100" s="64">
        <v>0</v>
      </c>
      <c r="R100" s="64">
        <v>0.442</v>
      </c>
      <c r="S100" s="64">
        <v>0</v>
      </c>
      <c r="T100" s="63">
        <v>0</v>
      </c>
      <c r="U100" s="63">
        <v>0</v>
      </c>
      <c r="V100" s="64">
        <v>0.6835</v>
      </c>
      <c r="W100" s="64">
        <v>0</v>
      </c>
      <c r="X100" s="64">
        <v>0</v>
      </c>
      <c r="Y100" s="64">
        <v>0</v>
      </c>
      <c r="Z100" s="322">
        <v>0</v>
      </c>
      <c r="AA100" s="312">
        <v>0</v>
      </c>
      <c r="AB100" s="312">
        <v>0</v>
      </c>
      <c r="AC100" s="393">
        <v>0</v>
      </c>
      <c r="AD100" s="63">
        <v>0</v>
      </c>
      <c r="AE100" s="63">
        <v>0.33250000000000002</v>
      </c>
      <c r="AF100" s="63">
        <v>0</v>
      </c>
      <c r="AG100" s="312">
        <v>0</v>
      </c>
      <c r="AH100" s="312">
        <v>0</v>
      </c>
      <c r="AI100" s="64">
        <v>0</v>
      </c>
      <c r="AJ100" s="64">
        <v>0</v>
      </c>
      <c r="AK100" s="63">
        <v>0.27950000000000003</v>
      </c>
      <c r="AL100" s="63">
        <v>0</v>
      </c>
      <c r="AM100" s="63">
        <v>0</v>
      </c>
      <c r="AN100" s="64">
        <v>0</v>
      </c>
      <c r="AO100" s="312">
        <v>0</v>
      </c>
      <c r="AP100" s="63">
        <v>0</v>
      </c>
      <c r="AQ100" s="64">
        <v>0.20699999999999996</v>
      </c>
      <c r="AR100" s="312">
        <v>0</v>
      </c>
      <c r="AS100" s="312">
        <v>0</v>
      </c>
      <c r="AT100" s="63">
        <v>0</v>
      </c>
      <c r="AU100" s="63">
        <v>0.42549999999999999</v>
      </c>
      <c r="AV100" s="63">
        <v>0</v>
      </c>
      <c r="AW100" s="63">
        <v>0</v>
      </c>
      <c r="AX100" s="64">
        <v>0</v>
      </c>
      <c r="AY100" s="64">
        <v>0</v>
      </c>
      <c r="AZ100" s="63">
        <v>0</v>
      </c>
      <c r="BA100" s="63">
        <v>4.0174999999999992</v>
      </c>
      <c r="BB100" s="63">
        <v>0</v>
      </c>
      <c r="BC100" s="63">
        <v>0</v>
      </c>
      <c r="BD100" s="64">
        <v>0</v>
      </c>
      <c r="BE100" s="63">
        <v>0</v>
      </c>
      <c r="BF100" s="63">
        <v>0</v>
      </c>
      <c r="BG100" s="64">
        <v>0</v>
      </c>
      <c r="BH100" s="64">
        <v>0</v>
      </c>
      <c r="BI100" s="64">
        <v>0</v>
      </c>
      <c r="BJ100" s="64">
        <v>0</v>
      </c>
      <c r="BK100" s="64">
        <v>0</v>
      </c>
      <c r="BL100" s="79">
        <f t="shared" si="1"/>
        <v>100</v>
      </c>
    </row>
    <row r="101" spans="1:64">
      <c r="A101" s="1025"/>
      <c r="B101" s="65" t="s">
        <v>25</v>
      </c>
      <c r="C101" s="66" t="s">
        <v>26</v>
      </c>
      <c r="D101" s="66" t="s">
        <v>111</v>
      </c>
      <c r="E101" s="66">
        <v>9</v>
      </c>
      <c r="F101" s="66">
        <v>2000</v>
      </c>
      <c r="G101" s="359"/>
      <c r="H101" s="360"/>
      <c r="I101" s="67"/>
      <c r="J101" s="312">
        <v>0</v>
      </c>
      <c r="K101" s="63">
        <v>5.0824999999999996</v>
      </c>
      <c r="L101" s="63">
        <v>0</v>
      </c>
      <c r="M101" s="64">
        <v>0</v>
      </c>
      <c r="N101" s="64">
        <v>83.959500000000006</v>
      </c>
      <c r="O101" s="64">
        <v>0</v>
      </c>
      <c r="P101" s="69">
        <v>5.6319999999999997</v>
      </c>
      <c r="Q101" s="64">
        <v>0</v>
      </c>
      <c r="R101" s="64">
        <v>0</v>
      </c>
      <c r="S101" s="64">
        <v>0</v>
      </c>
      <c r="T101" s="63">
        <v>0</v>
      </c>
      <c r="U101" s="63">
        <v>0</v>
      </c>
      <c r="V101" s="64">
        <v>0</v>
      </c>
      <c r="W101" s="64">
        <v>0</v>
      </c>
      <c r="X101" s="64">
        <v>0</v>
      </c>
      <c r="Y101" s="64">
        <v>0</v>
      </c>
      <c r="Z101" s="322">
        <v>0</v>
      </c>
      <c r="AA101" s="312">
        <v>0</v>
      </c>
      <c r="AB101" s="312">
        <v>0</v>
      </c>
      <c r="AC101" s="393">
        <v>0</v>
      </c>
      <c r="AD101" s="63">
        <v>0.86699999999999999</v>
      </c>
      <c r="AE101" s="63">
        <v>0.28549999999999998</v>
      </c>
      <c r="AF101" s="63">
        <v>0</v>
      </c>
      <c r="AG101" s="312">
        <v>0</v>
      </c>
      <c r="AH101" s="312">
        <v>0</v>
      </c>
      <c r="AI101" s="64">
        <v>0.11200000000000002</v>
      </c>
      <c r="AJ101" s="64">
        <v>0</v>
      </c>
      <c r="AK101" s="63">
        <v>0</v>
      </c>
      <c r="AL101" s="63">
        <v>0</v>
      </c>
      <c r="AM101" s="63">
        <v>0</v>
      </c>
      <c r="AN101" s="64">
        <v>0</v>
      </c>
      <c r="AO101" s="312">
        <v>0</v>
      </c>
      <c r="AP101" s="63">
        <v>0</v>
      </c>
      <c r="AQ101" s="64">
        <v>0.215</v>
      </c>
      <c r="AR101" s="312">
        <v>0</v>
      </c>
      <c r="AS101" s="312">
        <v>0</v>
      </c>
      <c r="AT101" s="63">
        <v>0</v>
      </c>
      <c r="AU101" s="63">
        <v>9.2999999999999999E-2</v>
      </c>
      <c r="AV101" s="63">
        <v>0</v>
      </c>
      <c r="AW101" s="63">
        <v>0</v>
      </c>
      <c r="AX101" s="64">
        <v>0</v>
      </c>
      <c r="AY101" s="64">
        <v>0</v>
      </c>
      <c r="AZ101" s="63">
        <v>0</v>
      </c>
      <c r="BA101" s="63">
        <v>3.7534999999999994</v>
      </c>
      <c r="BB101" s="63">
        <v>0</v>
      </c>
      <c r="BC101" s="63">
        <v>0</v>
      </c>
      <c r="BD101" s="64">
        <v>0</v>
      </c>
      <c r="BE101" s="63">
        <v>0</v>
      </c>
      <c r="BF101" s="63">
        <v>0</v>
      </c>
      <c r="BG101" s="64">
        <v>0</v>
      </c>
      <c r="BH101" s="64">
        <v>0</v>
      </c>
      <c r="BI101" s="64">
        <v>0</v>
      </c>
      <c r="BJ101" s="64">
        <v>0</v>
      </c>
      <c r="BK101" s="64">
        <v>0</v>
      </c>
      <c r="BL101" s="79">
        <f t="shared" si="1"/>
        <v>100.00000000000001</v>
      </c>
    </row>
    <row r="102" spans="1:64">
      <c r="A102" s="1025"/>
      <c r="B102" s="71" t="s">
        <v>25</v>
      </c>
      <c r="C102" s="72" t="s">
        <v>26</v>
      </c>
      <c r="D102" s="72" t="s">
        <v>111</v>
      </c>
      <c r="E102" s="72">
        <v>10</v>
      </c>
      <c r="F102" s="72">
        <v>2000</v>
      </c>
      <c r="G102" s="361"/>
      <c r="H102" s="362"/>
      <c r="I102" s="73"/>
      <c r="J102" s="313">
        <v>0</v>
      </c>
      <c r="K102" s="75">
        <v>6.1885000000000003</v>
      </c>
      <c r="L102" s="75">
        <v>0</v>
      </c>
      <c r="M102" s="76">
        <v>0</v>
      </c>
      <c r="N102" s="76">
        <v>88.15</v>
      </c>
      <c r="O102" s="76">
        <v>0</v>
      </c>
      <c r="P102" s="77">
        <v>0.65949999999999998</v>
      </c>
      <c r="Q102" s="76">
        <v>0</v>
      </c>
      <c r="R102" s="76">
        <v>0</v>
      </c>
      <c r="S102" s="76">
        <v>0</v>
      </c>
      <c r="T102" s="75">
        <v>0</v>
      </c>
      <c r="U102" s="75">
        <v>0</v>
      </c>
      <c r="V102" s="76">
        <v>0</v>
      </c>
      <c r="W102" s="76">
        <v>0</v>
      </c>
      <c r="X102" s="76">
        <v>0</v>
      </c>
      <c r="Y102" s="76">
        <v>0</v>
      </c>
      <c r="Z102" s="323">
        <v>0</v>
      </c>
      <c r="AA102" s="313">
        <v>0</v>
      </c>
      <c r="AB102" s="313">
        <v>0</v>
      </c>
      <c r="AC102" s="394">
        <v>0</v>
      </c>
      <c r="AD102" s="75">
        <v>0.51600000000000001</v>
      </c>
      <c r="AE102" s="75">
        <v>7.4499999999999997E-2</v>
      </c>
      <c r="AF102" s="75">
        <v>0</v>
      </c>
      <c r="AG102" s="313">
        <v>0</v>
      </c>
      <c r="AH102" s="313">
        <v>0</v>
      </c>
      <c r="AI102" s="76">
        <v>0.11400000000000002</v>
      </c>
      <c r="AJ102" s="76">
        <v>0</v>
      </c>
      <c r="AK102" s="75">
        <v>0</v>
      </c>
      <c r="AL102" s="75">
        <v>0</v>
      </c>
      <c r="AM102" s="75">
        <v>0</v>
      </c>
      <c r="AN102" s="76">
        <v>0</v>
      </c>
      <c r="AO102" s="313">
        <v>0</v>
      </c>
      <c r="AP102" s="75">
        <v>7.0499999999999993E-2</v>
      </c>
      <c r="AQ102" s="76">
        <v>2.8000000000000004E-2</v>
      </c>
      <c r="AR102" s="313">
        <v>0</v>
      </c>
      <c r="AS102" s="313">
        <v>0</v>
      </c>
      <c r="AT102" s="75">
        <v>0</v>
      </c>
      <c r="AU102" s="75">
        <v>0.26750000000000002</v>
      </c>
      <c r="AV102" s="75">
        <v>0</v>
      </c>
      <c r="AW102" s="75">
        <v>0</v>
      </c>
      <c r="AX102" s="76">
        <v>0</v>
      </c>
      <c r="AY102" s="76">
        <v>0</v>
      </c>
      <c r="AZ102" s="75">
        <v>0</v>
      </c>
      <c r="BA102" s="75">
        <v>3.9315000000000002</v>
      </c>
      <c r="BB102" s="75">
        <v>0</v>
      </c>
      <c r="BC102" s="75">
        <v>0</v>
      </c>
      <c r="BD102" s="76">
        <v>0</v>
      </c>
      <c r="BE102" s="75">
        <v>0</v>
      </c>
      <c r="BF102" s="75">
        <v>0</v>
      </c>
      <c r="BG102" s="76">
        <v>0</v>
      </c>
      <c r="BH102" s="76">
        <v>0</v>
      </c>
      <c r="BI102" s="76">
        <v>0</v>
      </c>
      <c r="BJ102" s="76">
        <v>0</v>
      </c>
      <c r="BK102" s="76">
        <v>0</v>
      </c>
      <c r="BL102" s="80">
        <f t="shared" si="1"/>
        <v>100.00000000000001</v>
      </c>
    </row>
    <row r="103" spans="1:64">
      <c r="A103" s="1025"/>
      <c r="B103" s="65" t="s">
        <v>25</v>
      </c>
      <c r="C103" s="66" t="s">
        <v>26</v>
      </c>
      <c r="D103" s="66" t="s">
        <v>112</v>
      </c>
      <c r="E103" s="66">
        <v>1</v>
      </c>
      <c r="F103" s="66">
        <v>2000</v>
      </c>
      <c r="G103" s="359"/>
      <c r="H103" s="360"/>
      <c r="I103" s="67"/>
      <c r="J103" s="312">
        <v>0</v>
      </c>
      <c r="K103" s="63">
        <v>15.3505</v>
      </c>
      <c r="L103" s="63">
        <v>0</v>
      </c>
      <c r="M103" s="64">
        <v>0</v>
      </c>
      <c r="N103" s="64">
        <v>72.343500000000006</v>
      </c>
      <c r="O103" s="64">
        <v>0</v>
      </c>
      <c r="P103" s="69">
        <v>10.4435</v>
      </c>
      <c r="Q103" s="64">
        <v>0</v>
      </c>
      <c r="R103" s="64">
        <v>0.13300000000000001</v>
      </c>
      <c r="S103" s="64">
        <v>0</v>
      </c>
      <c r="T103" s="63">
        <v>0</v>
      </c>
      <c r="U103" s="63">
        <v>0</v>
      </c>
      <c r="V103" s="64">
        <v>0</v>
      </c>
      <c r="W103" s="64">
        <v>0</v>
      </c>
      <c r="X103" s="64">
        <v>0.05</v>
      </c>
      <c r="Y103" s="64">
        <v>0</v>
      </c>
      <c r="Z103" s="322">
        <v>0</v>
      </c>
      <c r="AA103" s="312">
        <v>0</v>
      </c>
      <c r="AB103" s="312">
        <v>0</v>
      </c>
      <c r="AC103" s="393">
        <v>0</v>
      </c>
      <c r="AD103" s="63">
        <v>3.6999999999999998E-2</v>
      </c>
      <c r="AE103" s="63">
        <v>0.41349999999999998</v>
      </c>
      <c r="AF103" s="63">
        <v>0</v>
      </c>
      <c r="AG103" s="312">
        <v>0</v>
      </c>
      <c r="AH103" s="312">
        <v>0</v>
      </c>
      <c r="AI103" s="64">
        <v>0</v>
      </c>
      <c r="AJ103" s="64">
        <v>2.1000000000000001E-2</v>
      </c>
      <c r="AK103" s="63">
        <v>0</v>
      </c>
      <c r="AL103" s="63">
        <v>0</v>
      </c>
      <c r="AM103" s="63">
        <v>0</v>
      </c>
      <c r="AN103" s="64">
        <v>0</v>
      </c>
      <c r="AO103" s="312">
        <v>0</v>
      </c>
      <c r="AP103" s="63">
        <v>0</v>
      </c>
      <c r="AQ103" s="64">
        <v>3.4500000000000003E-2</v>
      </c>
      <c r="AR103" s="312">
        <v>0</v>
      </c>
      <c r="AS103" s="312">
        <v>0</v>
      </c>
      <c r="AT103" s="63">
        <v>0</v>
      </c>
      <c r="AU103" s="63">
        <v>0</v>
      </c>
      <c r="AV103" s="63">
        <v>0</v>
      </c>
      <c r="AW103" s="63">
        <v>0</v>
      </c>
      <c r="AX103" s="64">
        <v>0</v>
      </c>
      <c r="AY103" s="64">
        <v>0</v>
      </c>
      <c r="AZ103" s="63">
        <v>0</v>
      </c>
      <c r="BA103" s="63">
        <v>1.1735</v>
      </c>
      <c r="BB103" s="63">
        <v>0</v>
      </c>
      <c r="BC103" s="63">
        <v>0</v>
      </c>
      <c r="BD103" s="64">
        <v>0</v>
      </c>
      <c r="BE103" s="63">
        <v>0</v>
      </c>
      <c r="BF103" s="63">
        <v>0</v>
      </c>
      <c r="BG103" s="64">
        <v>0</v>
      </c>
      <c r="BH103" s="64">
        <v>0</v>
      </c>
      <c r="BI103" s="64">
        <v>0</v>
      </c>
      <c r="BJ103" s="64">
        <v>0</v>
      </c>
      <c r="BK103" s="64">
        <v>0</v>
      </c>
      <c r="BL103" s="79">
        <f t="shared" si="1"/>
        <v>100</v>
      </c>
    </row>
    <row r="104" spans="1:64">
      <c r="A104" s="1025"/>
      <c r="B104" s="65" t="s">
        <v>25</v>
      </c>
      <c r="C104" s="66" t="s">
        <v>26</v>
      </c>
      <c r="D104" s="66" t="s">
        <v>112</v>
      </c>
      <c r="E104" s="66">
        <v>2</v>
      </c>
      <c r="F104" s="66">
        <v>2000</v>
      </c>
      <c r="G104" s="359"/>
      <c r="H104" s="360"/>
      <c r="I104" s="67"/>
      <c r="J104" s="312">
        <v>0</v>
      </c>
      <c r="K104" s="63">
        <v>10.023999999999999</v>
      </c>
      <c r="L104" s="63">
        <v>0</v>
      </c>
      <c r="M104" s="64">
        <v>0</v>
      </c>
      <c r="N104" s="64">
        <v>75.188500000000005</v>
      </c>
      <c r="O104" s="64">
        <v>0</v>
      </c>
      <c r="P104" s="69">
        <v>13.932499999999997</v>
      </c>
      <c r="Q104" s="64">
        <v>0</v>
      </c>
      <c r="R104" s="64">
        <v>0</v>
      </c>
      <c r="S104" s="64">
        <v>0</v>
      </c>
      <c r="T104" s="63">
        <v>0</v>
      </c>
      <c r="U104" s="63">
        <v>0</v>
      </c>
      <c r="V104" s="64">
        <v>0.18049999999999999</v>
      </c>
      <c r="W104" s="64">
        <v>0</v>
      </c>
      <c r="X104" s="64">
        <v>0.22400000000000003</v>
      </c>
      <c r="Y104" s="64">
        <v>0</v>
      </c>
      <c r="Z104" s="322">
        <v>0</v>
      </c>
      <c r="AA104" s="312">
        <v>0</v>
      </c>
      <c r="AB104" s="312">
        <v>0</v>
      </c>
      <c r="AC104" s="393">
        <v>0</v>
      </c>
      <c r="AD104" s="63">
        <v>0</v>
      </c>
      <c r="AE104" s="63">
        <v>0</v>
      </c>
      <c r="AF104" s="63">
        <v>0</v>
      </c>
      <c r="AG104" s="312">
        <v>0</v>
      </c>
      <c r="AH104" s="312">
        <v>0</v>
      </c>
      <c r="AI104" s="64">
        <v>0</v>
      </c>
      <c r="AJ104" s="64">
        <v>0</v>
      </c>
      <c r="AK104" s="63">
        <v>0.311</v>
      </c>
      <c r="AL104" s="63">
        <v>0</v>
      </c>
      <c r="AM104" s="63">
        <v>0</v>
      </c>
      <c r="AN104" s="64">
        <v>0</v>
      </c>
      <c r="AO104" s="312">
        <v>0</v>
      </c>
      <c r="AP104" s="63">
        <v>0</v>
      </c>
      <c r="AQ104" s="64">
        <v>0.13950000000000001</v>
      </c>
      <c r="AR104" s="312">
        <v>0</v>
      </c>
      <c r="AS104" s="312">
        <v>0</v>
      </c>
      <c r="AT104" s="63">
        <v>0</v>
      </c>
      <c r="AU104" s="63">
        <v>0</v>
      </c>
      <c r="AV104" s="63">
        <v>0</v>
      </c>
      <c r="AW104" s="63">
        <v>0</v>
      </c>
      <c r="AX104" s="64">
        <v>0</v>
      </c>
      <c r="AY104" s="64">
        <v>0</v>
      </c>
      <c r="AZ104" s="63">
        <v>0</v>
      </c>
      <c r="BA104" s="63">
        <v>0</v>
      </c>
      <c r="BB104" s="63">
        <v>0</v>
      </c>
      <c r="BC104" s="63">
        <v>0</v>
      </c>
      <c r="BD104" s="64">
        <v>0</v>
      </c>
      <c r="BE104" s="63">
        <v>0</v>
      </c>
      <c r="BF104" s="63">
        <v>0</v>
      </c>
      <c r="BG104" s="64">
        <v>0</v>
      </c>
      <c r="BH104" s="64">
        <v>0</v>
      </c>
      <c r="BI104" s="64">
        <v>0</v>
      </c>
      <c r="BJ104" s="64">
        <v>0</v>
      </c>
      <c r="BK104" s="64">
        <v>0</v>
      </c>
      <c r="BL104" s="79">
        <f t="shared" si="1"/>
        <v>100.00000000000001</v>
      </c>
    </row>
    <row r="105" spans="1:64">
      <c r="A105" s="1025"/>
      <c r="B105" s="65" t="s">
        <v>25</v>
      </c>
      <c r="C105" s="66" t="s">
        <v>26</v>
      </c>
      <c r="D105" s="66" t="s">
        <v>112</v>
      </c>
      <c r="E105" s="66">
        <v>3</v>
      </c>
      <c r="F105" s="66">
        <v>2000</v>
      </c>
      <c r="G105" s="359"/>
      <c r="H105" s="360"/>
      <c r="I105" s="67"/>
      <c r="J105" s="312">
        <v>0</v>
      </c>
      <c r="K105" s="63">
        <v>3.7049999999999996</v>
      </c>
      <c r="L105" s="63">
        <v>0</v>
      </c>
      <c r="M105" s="64">
        <v>0</v>
      </c>
      <c r="N105" s="64">
        <v>81.774000000000001</v>
      </c>
      <c r="O105" s="64">
        <v>0</v>
      </c>
      <c r="P105" s="69">
        <v>13.970500000000001</v>
      </c>
      <c r="Q105" s="64">
        <v>0</v>
      </c>
      <c r="R105" s="64">
        <v>0</v>
      </c>
      <c r="S105" s="64">
        <v>0</v>
      </c>
      <c r="T105" s="63">
        <v>0</v>
      </c>
      <c r="U105" s="63">
        <v>0</v>
      </c>
      <c r="V105" s="64">
        <v>0</v>
      </c>
      <c r="W105" s="64">
        <v>0</v>
      </c>
      <c r="X105" s="64">
        <v>0</v>
      </c>
      <c r="Y105" s="64">
        <v>0</v>
      </c>
      <c r="Z105" s="322">
        <v>0</v>
      </c>
      <c r="AA105" s="312">
        <v>0</v>
      </c>
      <c r="AB105" s="312">
        <v>0</v>
      </c>
      <c r="AC105" s="393">
        <v>0</v>
      </c>
      <c r="AD105" s="63">
        <v>0</v>
      </c>
      <c r="AE105" s="63">
        <v>0</v>
      </c>
      <c r="AF105" s="63">
        <v>0</v>
      </c>
      <c r="AG105" s="312">
        <v>0</v>
      </c>
      <c r="AH105" s="312">
        <v>0</v>
      </c>
      <c r="AI105" s="64">
        <v>0</v>
      </c>
      <c r="AJ105" s="64">
        <v>0</v>
      </c>
      <c r="AK105" s="63">
        <v>0.183</v>
      </c>
      <c r="AL105" s="63">
        <v>0</v>
      </c>
      <c r="AM105" s="63">
        <v>0</v>
      </c>
      <c r="AN105" s="64">
        <v>0</v>
      </c>
      <c r="AO105" s="312">
        <v>0</v>
      </c>
      <c r="AP105" s="63">
        <v>0</v>
      </c>
      <c r="AQ105" s="64">
        <v>0.36749999999999999</v>
      </c>
      <c r="AR105" s="312">
        <v>0</v>
      </c>
      <c r="AS105" s="312">
        <v>0</v>
      </c>
      <c r="AT105" s="63">
        <v>0</v>
      </c>
      <c r="AU105" s="63">
        <v>0</v>
      </c>
      <c r="AV105" s="63">
        <v>0</v>
      </c>
      <c r="AW105" s="63">
        <v>0</v>
      </c>
      <c r="AX105" s="64">
        <v>0</v>
      </c>
      <c r="AY105" s="64">
        <v>0</v>
      </c>
      <c r="AZ105" s="63">
        <v>0</v>
      </c>
      <c r="BA105" s="63">
        <v>0</v>
      </c>
      <c r="BB105" s="63">
        <v>0</v>
      </c>
      <c r="BC105" s="63">
        <v>0</v>
      </c>
      <c r="BD105" s="64">
        <v>0</v>
      </c>
      <c r="BE105" s="63">
        <v>0</v>
      </c>
      <c r="BF105" s="63">
        <v>0</v>
      </c>
      <c r="BG105" s="64">
        <v>0</v>
      </c>
      <c r="BH105" s="64">
        <v>0</v>
      </c>
      <c r="BI105" s="64">
        <v>0</v>
      </c>
      <c r="BJ105" s="64">
        <v>0</v>
      </c>
      <c r="BK105" s="64">
        <v>0</v>
      </c>
      <c r="BL105" s="79">
        <f t="shared" si="1"/>
        <v>100.00000000000001</v>
      </c>
    </row>
    <row r="106" spans="1:64">
      <c r="A106" s="1025"/>
      <c r="B106" s="65" t="s">
        <v>25</v>
      </c>
      <c r="C106" s="66" t="s">
        <v>26</v>
      </c>
      <c r="D106" s="66" t="s">
        <v>112</v>
      </c>
      <c r="E106" s="66">
        <v>4</v>
      </c>
      <c r="F106" s="66">
        <v>2000</v>
      </c>
      <c r="G106" s="359"/>
      <c r="H106" s="360"/>
      <c r="I106" s="67"/>
      <c r="J106" s="312">
        <v>0</v>
      </c>
      <c r="K106" s="63">
        <v>10.5245</v>
      </c>
      <c r="L106" s="63">
        <v>0</v>
      </c>
      <c r="M106" s="64">
        <v>0</v>
      </c>
      <c r="N106" s="64">
        <v>79.035499999999999</v>
      </c>
      <c r="O106" s="64">
        <v>0</v>
      </c>
      <c r="P106" s="69">
        <v>10.362500000000001</v>
      </c>
      <c r="Q106" s="64">
        <v>0</v>
      </c>
      <c r="R106" s="64">
        <v>0</v>
      </c>
      <c r="S106" s="64">
        <v>0</v>
      </c>
      <c r="T106" s="63">
        <v>0</v>
      </c>
      <c r="U106" s="63">
        <v>0</v>
      </c>
      <c r="V106" s="64">
        <v>0</v>
      </c>
      <c r="W106" s="64">
        <v>0</v>
      </c>
      <c r="X106" s="64">
        <v>0</v>
      </c>
      <c r="Y106" s="64">
        <v>0</v>
      </c>
      <c r="Z106" s="322">
        <v>0</v>
      </c>
      <c r="AA106" s="312">
        <v>0</v>
      </c>
      <c r="AB106" s="312">
        <v>0</v>
      </c>
      <c r="AC106" s="393">
        <v>0</v>
      </c>
      <c r="AD106" s="63">
        <v>0</v>
      </c>
      <c r="AE106" s="63">
        <v>0</v>
      </c>
      <c r="AF106" s="63">
        <v>0</v>
      </c>
      <c r="AG106" s="312">
        <v>0</v>
      </c>
      <c r="AH106" s="312">
        <v>0</v>
      </c>
      <c r="AI106" s="64">
        <v>0</v>
      </c>
      <c r="AJ106" s="64">
        <v>0</v>
      </c>
      <c r="AK106" s="63">
        <v>0</v>
      </c>
      <c r="AL106" s="63">
        <v>0</v>
      </c>
      <c r="AM106" s="63">
        <v>0</v>
      </c>
      <c r="AN106" s="64">
        <v>0</v>
      </c>
      <c r="AO106" s="312">
        <v>0</v>
      </c>
      <c r="AP106" s="63">
        <v>0</v>
      </c>
      <c r="AQ106" s="64">
        <v>0</v>
      </c>
      <c r="AR106" s="312">
        <v>0</v>
      </c>
      <c r="AS106" s="312">
        <v>0</v>
      </c>
      <c r="AT106" s="63">
        <v>0</v>
      </c>
      <c r="AU106" s="63">
        <v>7.7499999999999999E-2</v>
      </c>
      <c r="AV106" s="63">
        <v>0</v>
      </c>
      <c r="AW106" s="63">
        <v>0</v>
      </c>
      <c r="AX106" s="64">
        <v>0</v>
      </c>
      <c r="AY106" s="64">
        <v>0</v>
      </c>
      <c r="AZ106" s="63">
        <v>0</v>
      </c>
      <c r="BA106" s="63">
        <v>0</v>
      </c>
      <c r="BB106" s="63">
        <v>0</v>
      </c>
      <c r="BC106" s="63">
        <v>0</v>
      </c>
      <c r="BD106" s="64">
        <v>0</v>
      </c>
      <c r="BE106" s="63">
        <v>0</v>
      </c>
      <c r="BF106" s="63">
        <v>0</v>
      </c>
      <c r="BG106" s="64">
        <v>0</v>
      </c>
      <c r="BH106" s="64">
        <v>0</v>
      </c>
      <c r="BI106" s="64">
        <v>0</v>
      </c>
      <c r="BJ106" s="64">
        <v>0</v>
      </c>
      <c r="BK106" s="64">
        <v>0</v>
      </c>
      <c r="BL106" s="79">
        <f t="shared" si="1"/>
        <v>100</v>
      </c>
    </row>
    <row r="107" spans="1:64">
      <c r="A107" s="1025"/>
      <c r="B107" s="65" t="s">
        <v>25</v>
      </c>
      <c r="C107" s="66" t="s">
        <v>26</v>
      </c>
      <c r="D107" s="66" t="s">
        <v>112</v>
      </c>
      <c r="E107" s="66">
        <v>5</v>
      </c>
      <c r="F107" s="66">
        <v>2000</v>
      </c>
      <c r="G107" s="359"/>
      <c r="H107" s="360"/>
      <c r="I107" s="67"/>
      <c r="J107" s="312">
        <v>0</v>
      </c>
      <c r="K107" s="63">
        <v>18.574999999999999</v>
      </c>
      <c r="L107" s="63">
        <v>0</v>
      </c>
      <c r="M107" s="64">
        <v>0</v>
      </c>
      <c r="N107" s="64">
        <v>68.641999999999996</v>
      </c>
      <c r="O107" s="64">
        <v>0</v>
      </c>
      <c r="P107" s="69">
        <v>12.512</v>
      </c>
      <c r="Q107" s="64">
        <v>0</v>
      </c>
      <c r="R107" s="64">
        <v>0</v>
      </c>
      <c r="S107" s="64">
        <v>0</v>
      </c>
      <c r="T107" s="63">
        <v>0</v>
      </c>
      <c r="U107" s="63">
        <v>0</v>
      </c>
      <c r="V107" s="64">
        <v>0</v>
      </c>
      <c r="W107" s="64">
        <v>0</v>
      </c>
      <c r="X107" s="64">
        <v>0</v>
      </c>
      <c r="Y107" s="64">
        <v>0</v>
      </c>
      <c r="Z107" s="322">
        <v>0</v>
      </c>
      <c r="AA107" s="312">
        <v>0</v>
      </c>
      <c r="AB107" s="312">
        <v>0</v>
      </c>
      <c r="AC107" s="393">
        <v>0</v>
      </c>
      <c r="AD107" s="63">
        <v>0</v>
      </c>
      <c r="AE107" s="63">
        <v>0</v>
      </c>
      <c r="AF107" s="63">
        <v>0</v>
      </c>
      <c r="AG107" s="312">
        <v>0</v>
      </c>
      <c r="AH107" s="312">
        <v>0</v>
      </c>
      <c r="AI107" s="64">
        <v>0</v>
      </c>
      <c r="AJ107" s="64">
        <v>0.156</v>
      </c>
      <c r="AK107" s="63">
        <v>0</v>
      </c>
      <c r="AL107" s="63">
        <v>0</v>
      </c>
      <c r="AM107" s="63">
        <v>0</v>
      </c>
      <c r="AN107" s="64">
        <v>0</v>
      </c>
      <c r="AO107" s="312">
        <v>0</v>
      </c>
      <c r="AP107" s="63">
        <v>0</v>
      </c>
      <c r="AQ107" s="64">
        <v>0</v>
      </c>
      <c r="AR107" s="312">
        <v>0</v>
      </c>
      <c r="AS107" s="312">
        <v>0</v>
      </c>
      <c r="AT107" s="63">
        <v>0</v>
      </c>
      <c r="AU107" s="63">
        <v>0.10199999999999999</v>
      </c>
      <c r="AV107" s="63">
        <v>0</v>
      </c>
      <c r="AW107" s="63">
        <v>0</v>
      </c>
      <c r="AX107" s="64">
        <v>0</v>
      </c>
      <c r="AY107" s="64">
        <v>0</v>
      </c>
      <c r="AZ107" s="63">
        <v>0</v>
      </c>
      <c r="BA107" s="63">
        <v>0</v>
      </c>
      <c r="BB107" s="63">
        <v>0</v>
      </c>
      <c r="BC107" s="63">
        <v>0</v>
      </c>
      <c r="BD107" s="64">
        <v>0</v>
      </c>
      <c r="BE107" s="63">
        <v>0</v>
      </c>
      <c r="BF107" s="63">
        <v>0</v>
      </c>
      <c r="BG107" s="64">
        <v>1.2999999999999999E-2</v>
      </c>
      <c r="BH107" s="64">
        <v>0</v>
      </c>
      <c r="BI107" s="64">
        <v>0</v>
      </c>
      <c r="BJ107" s="64">
        <v>0</v>
      </c>
      <c r="BK107" s="64">
        <v>0</v>
      </c>
      <c r="BL107" s="79">
        <f t="shared" si="1"/>
        <v>100.00000000000001</v>
      </c>
    </row>
    <row r="108" spans="1:64">
      <c r="A108" s="1025"/>
      <c r="B108" s="65" t="s">
        <v>25</v>
      </c>
      <c r="C108" s="66" t="s">
        <v>26</v>
      </c>
      <c r="D108" s="66" t="s">
        <v>112</v>
      </c>
      <c r="E108" s="66">
        <v>6</v>
      </c>
      <c r="F108" s="66">
        <v>2000</v>
      </c>
      <c r="G108" s="359"/>
      <c r="H108" s="360"/>
      <c r="I108" s="67"/>
      <c r="J108" s="312">
        <v>0</v>
      </c>
      <c r="K108" s="63">
        <v>8.9169999999999998</v>
      </c>
      <c r="L108" s="63">
        <v>0</v>
      </c>
      <c r="M108" s="64">
        <v>0</v>
      </c>
      <c r="N108" s="64">
        <v>10.073999999999989</v>
      </c>
      <c r="O108" s="64">
        <v>0</v>
      </c>
      <c r="P108" s="69">
        <v>78.198499999999996</v>
      </c>
      <c r="Q108" s="64">
        <v>0</v>
      </c>
      <c r="R108" s="64">
        <v>0</v>
      </c>
      <c r="S108" s="64">
        <v>0</v>
      </c>
      <c r="T108" s="63">
        <v>6.1499999999999999E-2</v>
      </c>
      <c r="U108" s="63">
        <v>0</v>
      </c>
      <c r="V108" s="64">
        <v>0</v>
      </c>
      <c r="W108" s="64">
        <v>0</v>
      </c>
      <c r="X108" s="64">
        <v>5.7499999999999996E-2</v>
      </c>
      <c r="Y108" s="64">
        <v>0</v>
      </c>
      <c r="Z108" s="322">
        <v>0</v>
      </c>
      <c r="AA108" s="312">
        <v>0</v>
      </c>
      <c r="AB108" s="312">
        <v>0.6915</v>
      </c>
      <c r="AC108" s="393">
        <v>0</v>
      </c>
      <c r="AD108" s="63">
        <v>0.42149999999999999</v>
      </c>
      <c r="AE108" s="63">
        <v>0.21</v>
      </c>
      <c r="AF108" s="63">
        <v>0</v>
      </c>
      <c r="AG108" s="312">
        <v>0</v>
      </c>
      <c r="AH108" s="312">
        <v>0</v>
      </c>
      <c r="AI108" s="64">
        <v>0</v>
      </c>
      <c r="AJ108" s="64">
        <v>0</v>
      </c>
      <c r="AK108" s="63">
        <v>0</v>
      </c>
      <c r="AL108" s="63">
        <v>0</v>
      </c>
      <c r="AM108" s="63">
        <v>0</v>
      </c>
      <c r="AN108" s="64">
        <v>0</v>
      </c>
      <c r="AO108" s="312">
        <v>0</v>
      </c>
      <c r="AP108" s="63">
        <v>0</v>
      </c>
      <c r="AQ108" s="64">
        <v>0</v>
      </c>
      <c r="AR108" s="312">
        <v>0</v>
      </c>
      <c r="AS108" s="312">
        <v>0</v>
      </c>
      <c r="AT108" s="63">
        <v>0</v>
      </c>
      <c r="AU108" s="63">
        <v>0.23150000000000001</v>
      </c>
      <c r="AV108" s="63">
        <v>0</v>
      </c>
      <c r="AW108" s="63">
        <v>0</v>
      </c>
      <c r="AX108" s="64">
        <v>0</v>
      </c>
      <c r="AY108" s="64">
        <v>0</v>
      </c>
      <c r="AZ108" s="63">
        <v>0</v>
      </c>
      <c r="BA108" s="63">
        <v>1.137</v>
      </c>
      <c r="BB108" s="63">
        <v>0</v>
      </c>
      <c r="BC108" s="63">
        <v>0</v>
      </c>
      <c r="BD108" s="64">
        <v>0</v>
      </c>
      <c r="BE108" s="63">
        <v>0</v>
      </c>
      <c r="BF108" s="63">
        <v>0</v>
      </c>
      <c r="BG108" s="64">
        <v>0</v>
      </c>
      <c r="BH108" s="64">
        <v>0</v>
      </c>
      <c r="BI108" s="64">
        <v>0</v>
      </c>
      <c r="BJ108" s="64">
        <v>0</v>
      </c>
      <c r="BK108" s="64">
        <v>0</v>
      </c>
      <c r="BL108" s="79">
        <f t="shared" si="1"/>
        <v>99.999999999999972</v>
      </c>
    </row>
    <row r="109" spans="1:64">
      <c r="A109" s="1025"/>
      <c r="B109" s="65" t="s">
        <v>25</v>
      </c>
      <c r="C109" s="66" t="s">
        <v>26</v>
      </c>
      <c r="D109" s="66" t="s">
        <v>112</v>
      </c>
      <c r="E109" s="66">
        <v>7</v>
      </c>
      <c r="F109" s="66">
        <v>2000</v>
      </c>
      <c r="G109" s="359"/>
      <c r="H109" s="360"/>
      <c r="I109" s="67"/>
      <c r="J109" s="312">
        <v>0</v>
      </c>
      <c r="K109" s="63">
        <v>6.1304999999999996</v>
      </c>
      <c r="L109" s="63">
        <v>0</v>
      </c>
      <c r="M109" s="64">
        <v>0</v>
      </c>
      <c r="N109" s="64">
        <v>84.268500000000003</v>
      </c>
      <c r="O109" s="64">
        <v>0</v>
      </c>
      <c r="P109" s="69">
        <v>6.9099999999999993</v>
      </c>
      <c r="Q109" s="64">
        <v>0</v>
      </c>
      <c r="R109" s="64">
        <v>0</v>
      </c>
      <c r="S109" s="64">
        <v>0</v>
      </c>
      <c r="T109" s="63">
        <v>0</v>
      </c>
      <c r="U109" s="63">
        <v>0</v>
      </c>
      <c r="V109" s="64">
        <v>0</v>
      </c>
      <c r="W109" s="64">
        <v>0</v>
      </c>
      <c r="X109" s="64">
        <v>0</v>
      </c>
      <c r="Y109" s="64">
        <v>0</v>
      </c>
      <c r="Z109" s="322">
        <v>0</v>
      </c>
      <c r="AA109" s="312">
        <v>0</v>
      </c>
      <c r="AB109" s="312">
        <v>0</v>
      </c>
      <c r="AC109" s="393">
        <v>0</v>
      </c>
      <c r="AD109" s="63">
        <v>1.8739999999999997</v>
      </c>
      <c r="AE109" s="63">
        <v>6.5500000000000003E-2</v>
      </c>
      <c r="AF109" s="63">
        <v>0</v>
      </c>
      <c r="AG109" s="312">
        <v>0</v>
      </c>
      <c r="AH109" s="312">
        <v>0</v>
      </c>
      <c r="AI109" s="64">
        <v>0</v>
      </c>
      <c r="AJ109" s="64">
        <v>2.8500000000000004E-2</v>
      </c>
      <c r="AK109" s="63">
        <v>0</v>
      </c>
      <c r="AL109" s="63">
        <v>0</v>
      </c>
      <c r="AM109" s="63">
        <v>0</v>
      </c>
      <c r="AN109" s="64">
        <v>0</v>
      </c>
      <c r="AO109" s="312">
        <v>0</v>
      </c>
      <c r="AP109" s="63">
        <v>0</v>
      </c>
      <c r="AQ109" s="64">
        <v>0</v>
      </c>
      <c r="AR109" s="312">
        <v>0</v>
      </c>
      <c r="AS109" s="312">
        <v>0</v>
      </c>
      <c r="AT109" s="63">
        <v>0</v>
      </c>
      <c r="AU109" s="63">
        <v>6.1499999999999999E-2</v>
      </c>
      <c r="AV109" s="63">
        <v>0</v>
      </c>
      <c r="AW109" s="63">
        <v>0</v>
      </c>
      <c r="AX109" s="64">
        <v>0</v>
      </c>
      <c r="AY109" s="64">
        <v>0</v>
      </c>
      <c r="AZ109" s="63">
        <v>0</v>
      </c>
      <c r="BA109" s="63">
        <v>0.66149999999999998</v>
      </c>
      <c r="BB109" s="63">
        <v>0</v>
      </c>
      <c r="BC109" s="63">
        <v>0</v>
      </c>
      <c r="BD109" s="64">
        <v>0</v>
      </c>
      <c r="BE109" s="63">
        <v>0</v>
      </c>
      <c r="BF109" s="63">
        <v>0</v>
      </c>
      <c r="BG109" s="64">
        <v>0</v>
      </c>
      <c r="BH109" s="64">
        <v>0</v>
      </c>
      <c r="BI109" s="64">
        <v>0</v>
      </c>
      <c r="BJ109" s="64">
        <v>0</v>
      </c>
      <c r="BK109" s="64">
        <v>0</v>
      </c>
      <c r="BL109" s="79">
        <f t="shared" si="1"/>
        <v>99.999999999999986</v>
      </c>
    </row>
    <row r="110" spans="1:64">
      <c r="A110" s="1025"/>
      <c r="B110" s="65" t="s">
        <v>25</v>
      </c>
      <c r="C110" s="66" t="s">
        <v>26</v>
      </c>
      <c r="D110" s="66" t="s">
        <v>112</v>
      </c>
      <c r="E110" s="66">
        <v>8</v>
      </c>
      <c r="F110" s="66">
        <v>2000</v>
      </c>
      <c r="G110" s="359"/>
      <c r="H110" s="360"/>
      <c r="I110" s="67"/>
      <c r="J110" s="312">
        <v>0</v>
      </c>
      <c r="K110" s="63">
        <v>10.385</v>
      </c>
      <c r="L110" s="63">
        <v>0</v>
      </c>
      <c r="M110" s="64">
        <v>0</v>
      </c>
      <c r="N110" s="64">
        <v>65.293999999999997</v>
      </c>
      <c r="O110" s="64">
        <v>0</v>
      </c>
      <c r="P110" s="69">
        <v>21.5335</v>
      </c>
      <c r="Q110" s="64">
        <v>0</v>
      </c>
      <c r="R110" s="64">
        <v>0</v>
      </c>
      <c r="S110" s="64">
        <v>0</v>
      </c>
      <c r="T110" s="63">
        <v>0</v>
      </c>
      <c r="U110" s="63">
        <v>0</v>
      </c>
      <c r="V110" s="64">
        <v>0</v>
      </c>
      <c r="W110" s="64">
        <v>0</v>
      </c>
      <c r="X110" s="64">
        <v>0</v>
      </c>
      <c r="Y110" s="64">
        <v>0</v>
      </c>
      <c r="Z110" s="322">
        <v>0</v>
      </c>
      <c r="AA110" s="312">
        <v>0</v>
      </c>
      <c r="AB110" s="312">
        <v>0</v>
      </c>
      <c r="AC110" s="393">
        <v>0</v>
      </c>
      <c r="AD110" s="63">
        <v>0.47949999999999998</v>
      </c>
      <c r="AE110" s="63">
        <v>2.5000000000000001E-2</v>
      </c>
      <c r="AF110" s="63">
        <v>0</v>
      </c>
      <c r="AG110" s="312">
        <v>0</v>
      </c>
      <c r="AH110" s="312">
        <v>0</v>
      </c>
      <c r="AI110" s="64">
        <v>0.71599999999999997</v>
      </c>
      <c r="AJ110" s="64">
        <v>0</v>
      </c>
      <c r="AK110" s="63">
        <v>0</v>
      </c>
      <c r="AL110" s="63">
        <v>0</v>
      </c>
      <c r="AM110" s="63">
        <v>0</v>
      </c>
      <c r="AN110" s="64">
        <v>0</v>
      </c>
      <c r="AO110" s="312">
        <v>0</v>
      </c>
      <c r="AP110" s="63">
        <v>0</v>
      </c>
      <c r="AQ110" s="64">
        <v>0</v>
      </c>
      <c r="AR110" s="312">
        <v>0</v>
      </c>
      <c r="AS110" s="312">
        <v>0</v>
      </c>
      <c r="AT110" s="63">
        <v>0</v>
      </c>
      <c r="AU110" s="63">
        <v>0</v>
      </c>
      <c r="AV110" s="63">
        <v>0</v>
      </c>
      <c r="AW110" s="63">
        <v>0</v>
      </c>
      <c r="AX110" s="64">
        <v>0</v>
      </c>
      <c r="AY110" s="64">
        <v>0</v>
      </c>
      <c r="AZ110" s="63">
        <v>0</v>
      </c>
      <c r="BA110" s="63">
        <v>1.4804999999999999</v>
      </c>
      <c r="BB110" s="63">
        <v>0</v>
      </c>
      <c r="BC110" s="63">
        <v>0</v>
      </c>
      <c r="BD110" s="64">
        <v>0</v>
      </c>
      <c r="BE110" s="63">
        <v>0</v>
      </c>
      <c r="BF110" s="63">
        <v>0</v>
      </c>
      <c r="BG110" s="64">
        <v>8.6499999999999994E-2</v>
      </c>
      <c r="BH110" s="64">
        <v>0</v>
      </c>
      <c r="BI110" s="64">
        <v>0</v>
      </c>
      <c r="BJ110" s="64">
        <v>0</v>
      </c>
      <c r="BK110" s="64">
        <v>0</v>
      </c>
      <c r="BL110" s="79">
        <f t="shared" si="1"/>
        <v>100.00000000000001</v>
      </c>
    </row>
    <row r="111" spans="1:64">
      <c r="A111" s="1025"/>
      <c r="B111" s="65" t="s">
        <v>25</v>
      </c>
      <c r="C111" s="66" t="s">
        <v>26</v>
      </c>
      <c r="D111" s="66" t="s">
        <v>112</v>
      </c>
      <c r="E111" s="66">
        <v>9</v>
      </c>
      <c r="F111" s="66">
        <v>2000</v>
      </c>
      <c r="G111" s="359"/>
      <c r="H111" s="360"/>
      <c r="I111" s="67"/>
      <c r="J111" s="312">
        <v>0</v>
      </c>
      <c r="K111" s="63">
        <v>9.8859999999999992</v>
      </c>
      <c r="L111" s="63">
        <v>0</v>
      </c>
      <c r="M111" s="64">
        <v>0</v>
      </c>
      <c r="N111" s="64">
        <v>73.658999999999992</v>
      </c>
      <c r="O111" s="64">
        <v>0</v>
      </c>
      <c r="P111" s="69">
        <v>15.254</v>
      </c>
      <c r="Q111" s="64">
        <v>0</v>
      </c>
      <c r="R111" s="64">
        <v>0</v>
      </c>
      <c r="S111" s="64">
        <v>0</v>
      </c>
      <c r="T111" s="63">
        <v>0</v>
      </c>
      <c r="U111" s="63">
        <v>0</v>
      </c>
      <c r="V111" s="64">
        <v>0</v>
      </c>
      <c r="W111" s="64">
        <v>0</v>
      </c>
      <c r="X111" s="64">
        <v>0</v>
      </c>
      <c r="Y111" s="64">
        <v>0</v>
      </c>
      <c r="Z111" s="322">
        <v>0</v>
      </c>
      <c r="AA111" s="312">
        <v>0</v>
      </c>
      <c r="AB111" s="312">
        <v>0</v>
      </c>
      <c r="AC111" s="393">
        <v>0</v>
      </c>
      <c r="AD111" s="63">
        <v>0.66700000000000004</v>
      </c>
      <c r="AE111" s="63">
        <v>0</v>
      </c>
      <c r="AF111" s="63">
        <v>0</v>
      </c>
      <c r="AG111" s="312">
        <v>0</v>
      </c>
      <c r="AH111" s="312">
        <v>0</v>
      </c>
      <c r="AI111" s="64">
        <v>0</v>
      </c>
      <c r="AJ111" s="64">
        <v>0</v>
      </c>
      <c r="AK111" s="63">
        <v>0</v>
      </c>
      <c r="AL111" s="63">
        <v>0</v>
      </c>
      <c r="AM111" s="63">
        <v>0</v>
      </c>
      <c r="AN111" s="64">
        <v>0</v>
      </c>
      <c r="AO111" s="312">
        <v>0</v>
      </c>
      <c r="AP111" s="63">
        <v>0</v>
      </c>
      <c r="AQ111" s="64">
        <v>0.14949999999999999</v>
      </c>
      <c r="AR111" s="312">
        <v>0</v>
      </c>
      <c r="AS111" s="312">
        <v>0</v>
      </c>
      <c r="AT111" s="63">
        <v>0</v>
      </c>
      <c r="AU111" s="63">
        <v>0.15</v>
      </c>
      <c r="AV111" s="63">
        <v>0</v>
      </c>
      <c r="AW111" s="63">
        <v>0</v>
      </c>
      <c r="AX111" s="64">
        <v>0</v>
      </c>
      <c r="AY111" s="64">
        <v>0</v>
      </c>
      <c r="AZ111" s="63">
        <v>0</v>
      </c>
      <c r="BA111" s="63">
        <v>0.23450000000000004</v>
      </c>
      <c r="BB111" s="63">
        <v>0</v>
      </c>
      <c r="BC111" s="63">
        <v>0</v>
      </c>
      <c r="BD111" s="64">
        <v>0</v>
      </c>
      <c r="BE111" s="63">
        <v>0</v>
      </c>
      <c r="BF111" s="63">
        <v>0</v>
      </c>
      <c r="BG111" s="64">
        <v>0</v>
      </c>
      <c r="BH111" s="64">
        <v>0</v>
      </c>
      <c r="BI111" s="64">
        <v>0</v>
      </c>
      <c r="BJ111" s="64">
        <v>0</v>
      </c>
      <c r="BK111" s="64">
        <v>0</v>
      </c>
      <c r="BL111" s="79">
        <f t="shared" si="1"/>
        <v>100</v>
      </c>
    </row>
    <row r="112" spans="1:64">
      <c r="A112" s="1025"/>
      <c r="B112" s="71" t="s">
        <v>25</v>
      </c>
      <c r="C112" s="72" t="s">
        <v>26</v>
      </c>
      <c r="D112" s="72" t="s">
        <v>112</v>
      </c>
      <c r="E112" s="72">
        <v>10</v>
      </c>
      <c r="F112" s="72">
        <v>2000</v>
      </c>
      <c r="G112" s="361"/>
      <c r="H112" s="362"/>
      <c r="I112" s="73"/>
      <c r="J112" s="313">
        <v>0</v>
      </c>
      <c r="K112" s="75">
        <v>2.8730000000000002</v>
      </c>
      <c r="L112" s="75">
        <v>0</v>
      </c>
      <c r="M112" s="76">
        <v>0</v>
      </c>
      <c r="N112" s="76">
        <v>78.572500000000005</v>
      </c>
      <c r="O112" s="76">
        <v>0</v>
      </c>
      <c r="P112" s="77">
        <v>15.112500000000001</v>
      </c>
      <c r="Q112" s="76">
        <v>0</v>
      </c>
      <c r="R112" s="76">
        <v>0</v>
      </c>
      <c r="S112" s="76">
        <v>0</v>
      </c>
      <c r="T112" s="75">
        <v>0</v>
      </c>
      <c r="U112" s="75">
        <v>0</v>
      </c>
      <c r="V112" s="76">
        <v>0</v>
      </c>
      <c r="W112" s="76">
        <v>0</v>
      </c>
      <c r="X112" s="76">
        <v>0</v>
      </c>
      <c r="Y112" s="76">
        <v>0</v>
      </c>
      <c r="Z112" s="323">
        <v>0</v>
      </c>
      <c r="AA112" s="313">
        <v>0</v>
      </c>
      <c r="AB112" s="313">
        <v>0</v>
      </c>
      <c r="AC112" s="394">
        <v>0</v>
      </c>
      <c r="AD112" s="75">
        <v>1.6575</v>
      </c>
      <c r="AE112" s="75">
        <v>0.13600000000000001</v>
      </c>
      <c r="AF112" s="75">
        <v>0</v>
      </c>
      <c r="AG112" s="313">
        <v>0</v>
      </c>
      <c r="AH112" s="313">
        <v>0</v>
      </c>
      <c r="AI112" s="76">
        <v>0.66949999999999998</v>
      </c>
      <c r="AJ112" s="76">
        <v>0</v>
      </c>
      <c r="AK112" s="75">
        <v>0</v>
      </c>
      <c r="AL112" s="75">
        <v>0</v>
      </c>
      <c r="AM112" s="75">
        <v>0</v>
      </c>
      <c r="AN112" s="76">
        <v>0</v>
      </c>
      <c r="AO112" s="313">
        <v>0</v>
      </c>
      <c r="AP112" s="75">
        <v>0</v>
      </c>
      <c r="AQ112" s="76">
        <v>0.28549999999999998</v>
      </c>
      <c r="AR112" s="313">
        <v>0</v>
      </c>
      <c r="AS112" s="313">
        <v>0</v>
      </c>
      <c r="AT112" s="75">
        <v>0</v>
      </c>
      <c r="AU112" s="75">
        <v>7.9000000000000001E-2</v>
      </c>
      <c r="AV112" s="75">
        <v>0</v>
      </c>
      <c r="AW112" s="75">
        <v>0</v>
      </c>
      <c r="AX112" s="76">
        <v>0</v>
      </c>
      <c r="AY112" s="76">
        <v>0</v>
      </c>
      <c r="AZ112" s="75">
        <v>0</v>
      </c>
      <c r="BA112" s="75">
        <v>0.51600000000000001</v>
      </c>
      <c r="BB112" s="75">
        <v>0</v>
      </c>
      <c r="BC112" s="75">
        <v>0</v>
      </c>
      <c r="BD112" s="76">
        <v>0</v>
      </c>
      <c r="BE112" s="75">
        <v>0</v>
      </c>
      <c r="BF112" s="75">
        <v>0</v>
      </c>
      <c r="BG112" s="76">
        <v>9.8500000000000004E-2</v>
      </c>
      <c r="BH112" s="76">
        <v>0</v>
      </c>
      <c r="BI112" s="76">
        <v>0</v>
      </c>
      <c r="BJ112" s="76">
        <v>0</v>
      </c>
      <c r="BK112" s="76">
        <v>0</v>
      </c>
      <c r="BL112" s="80">
        <f t="shared" si="1"/>
        <v>100</v>
      </c>
    </row>
    <row r="113" spans="1:64">
      <c r="A113" s="1025"/>
      <c r="B113" s="65" t="s">
        <v>25</v>
      </c>
      <c r="C113" s="66" t="s">
        <v>26</v>
      </c>
      <c r="D113" s="66" t="s">
        <v>113</v>
      </c>
      <c r="E113" s="66">
        <v>1</v>
      </c>
      <c r="F113" s="66">
        <v>2000</v>
      </c>
      <c r="G113" s="359"/>
      <c r="H113" s="360"/>
      <c r="I113" s="67"/>
      <c r="J113" s="312">
        <v>0</v>
      </c>
      <c r="K113" s="63">
        <v>0.4405</v>
      </c>
      <c r="L113" s="63">
        <v>0</v>
      </c>
      <c r="M113" s="64">
        <v>0</v>
      </c>
      <c r="N113" s="64">
        <v>81.325000000000003</v>
      </c>
      <c r="O113" s="64">
        <v>0</v>
      </c>
      <c r="P113" s="69">
        <v>15.397500000000001</v>
      </c>
      <c r="Q113" s="64">
        <v>0</v>
      </c>
      <c r="R113" s="64">
        <v>0</v>
      </c>
      <c r="S113" s="64">
        <v>0</v>
      </c>
      <c r="T113" s="63">
        <v>0</v>
      </c>
      <c r="U113" s="63">
        <v>0</v>
      </c>
      <c r="V113" s="64">
        <v>0</v>
      </c>
      <c r="W113" s="64">
        <v>0</v>
      </c>
      <c r="X113" s="64">
        <v>0</v>
      </c>
      <c r="Y113" s="64">
        <v>0</v>
      </c>
      <c r="Z113" s="322">
        <v>0</v>
      </c>
      <c r="AA113" s="312">
        <v>0</v>
      </c>
      <c r="AB113" s="312">
        <v>0</v>
      </c>
      <c r="AC113" s="393">
        <v>0</v>
      </c>
      <c r="AD113" s="63">
        <v>0.50650000000000006</v>
      </c>
      <c r="AE113" s="63">
        <v>0.11299999999999999</v>
      </c>
      <c r="AF113" s="63">
        <v>0</v>
      </c>
      <c r="AG113" s="312">
        <v>0</v>
      </c>
      <c r="AH113" s="312">
        <v>0</v>
      </c>
      <c r="AI113" s="64">
        <v>0.32200000000000001</v>
      </c>
      <c r="AJ113" s="64">
        <v>0</v>
      </c>
      <c r="AK113" s="63">
        <v>5.8999999999999997E-2</v>
      </c>
      <c r="AL113" s="63">
        <v>0</v>
      </c>
      <c r="AM113" s="63">
        <v>0</v>
      </c>
      <c r="AN113" s="64">
        <v>0</v>
      </c>
      <c r="AO113" s="312">
        <v>0</v>
      </c>
      <c r="AP113" s="63">
        <v>0.75700000000000001</v>
      </c>
      <c r="AQ113" s="64">
        <v>0.38550000000000001</v>
      </c>
      <c r="AR113" s="312">
        <v>0</v>
      </c>
      <c r="AS113" s="312">
        <v>0</v>
      </c>
      <c r="AT113" s="63">
        <v>0</v>
      </c>
      <c r="AU113" s="63">
        <v>0.192</v>
      </c>
      <c r="AV113" s="63">
        <v>0</v>
      </c>
      <c r="AW113" s="63">
        <v>0</v>
      </c>
      <c r="AX113" s="64">
        <v>0</v>
      </c>
      <c r="AY113" s="64">
        <v>0</v>
      </c>
      <c r="AZ113" s="63">
        <v>0</v>
      </c>
      <c r="BA113" s="63">
        <v>0.50199999999999989</v>
      </c>
      <c r="BB113" s="63">
        <v>0</v>
      </c>
      <c r="BC113" s="63">
        <v>0</v>
      </c>
      <c r="BD113" s="64">
        <v>0</v>
      </c>
      <c r="BE113" s="63">
        <v>0</v>
      </c>
      <c r="BF113" s="63">
        <v>0</v>
      </c>
      <c r="BG113" s="64">
        <v>0</v>
      </c>
      <c r="BH113" s="64">
        <v>0</v>
      </c>
      <c r="BI113" s="64">
        <v>0</v>
      </c>
      <c r="BJ113" s="64">
        <v>0</v>
      </c>
      <c r="BK113" s="64">
        <v>0</v>
      </c>
      <c r="BL113" s="79">
        <f t="shared" si="1"/>
        <v>100</v>
      </c>
    </row>
    <row r="114" spans="1:64">
      <c r="A114" s="1025"/>
      <c r="B114" s="65" t="s">
        <v>25</v>
      </c>
      <c r="C114" s="66" t="s">
        <v>26</v>
      </c>
      <c r="D114" s="66" t="s">
        <v>113</v>
      </c>
      <c r="E114" s="66">
        <v>2</v>
      </c>
      <c r="F114" s="66">
        <v>2000</v>
      </c>
      <c r="G114" s="359"/>
      <c r="H114" s="360"/>
      <c r="I114" s="67"/>
      <c r="J114" s="312">
        <v>0</v>
      </c>
      <c r="K114" s="63">
        <v>0.88500000000000001</v>
      </c>
      <c r="L114" s="63">
        <v>0</v>
      </c>
      <c r="M114" s="64">
        <v>0</v>
      </c>
      <c r="N114" s="64">
        <v>48.859000000000002</v>
      </c>
      <c r="O114" s="64">
        <v>0</v>
      </c>
      <c r="P114" s="69">
        <v>48.627499999999998</v>
      </c>
      <c r="Q114" s="64">
        <v>0</v>
      </c>
      <c r="R114" s="64">
        <v>0</v>
      </c>
      <c r="S114" s="64">
        <v>0</v>
      </c>
      <c r="T114" s="63">
        <v>0</v>
      </c>
      <c r="U114" s="63">
        <v>0</v>
      </c>
      <c r="V114" s="64">
        <v>0</v>
      </c>
      <c r="W114" s="64">
        <v>0.57050000000000001</v>
      </c>
      <c r="X114" s="64">
        <v>0</v>
      </c>
      <c r="Y114" s="64">
        <v>0</v>
      </c>
      <c r="Z114" s="322">
        <v>0</v>
      </c>
      <c r="AA114" s="312">
        <v>0</v>
      </c>
      <c r="AB114" s="312">
        <v>0</v>
      </c>
      <c r="AC114" s="393">
        <v>0</v>
      </c>
      <c r="AD114" s="63">
        <v>8.500000000000002E-2</v>
      </c>
      <c r="AE114" s="63">
        <v>5.0500000000000003E-2</v>
      </c>
      <c r="AF114" s="63">
        <v>0</v>
      </c>
      <c r="AG114" s="312">
        <v>0</v>
      </c>
      <c r="AH114" s="312">
        <v>0</v>
      </c>
      <c r="AI114" s="64">
        <v>4.2000000000000003E-2</v>
      </c>
      <c r="AJ114" s="64">
        <v>0</v>
      </c>
      <c r="AK114" s="63">
        <v>0</v>
      </c>
      <c r="AL114" s="63">
        <v>0</v>
      </c>
      <c r="AM114" s="63">
        <v>0</v>
      </c>
      <c r="AN114" s="64">
        <v>0</v>
      </c>
      <c r="AO114" s="312">
        <v>0</v>
      </c>
      <c r="AP114" s="63">
        <v>0</v>
      </c>
      <c r="AQ114" s="64">
        <v>7.6999999999999999E-2</v>
      </c>
      <c r="AR114" s="312">
        <v>0</v>
      </c>
      <c r="AS114" s="312">
        <v>0</v>
      </c>
      <c r="AT114" s="63">
        <v>0</v>
      </c>
      <c r="AU114" s="63">
        <v>5.8999999999999997E-2</v>
      </c>
      <c r="AV114" s="63">
        <v>0</v>
      </c>
      <c r="AW114" s="63">
        <v>0</v>
      </c>
      <c r="AX114" s="64">
        <v>0</v>
      </c>
      <c r="AY114" s="64">
        <v>0</v>
      </c>
      <c r="AZ114" s="63">
        <v>0</v>
      </c>
      <c r="BA114" s="63">
        <v>0.74450000000000005</v>
      </c>
      <c r="BB114" s="63">
        <v>0</v>
      </c>
      <c r="BC114" s="63">
        <v>0</v>
      </c>
      <c r="BD114" s="64">
        <v>0</v>
      </c>
      <c r="BE114" s="63">
        <v>0</v>
      </c>
      <c r="BF114" s="63">
        <v>0</v>
      </c>
      <c r="BG114" s="64">
        <v>0</v>
      </c>
      <c r="BH114" s="64">
        <v>0</v>
      </c>
      <c r="BI114" s="64">
        <v>0</v>
      </c>
      <c r="BJ114" s="64">
        <v>0</v>
      </c>
      <c r="BK114" s="64">
        <v>0</v>
      </c>
      <c r="BL114" s="79">
        <f t="shared" si="1"/>
        <v>99.999999999999986</v>
      </c>
    </row>
    <row r="115" spans="1:64">
      <c r="A115" s="1025"/>
      <c r="B115" s="65" t="s">
        <v>25</v>
      </c>
      <c r="C115" s="66" t="s">
        <v>26</v>
      </c>
      <c r="D115" s="66" t="s">
        <v>113</v>
      </c>
      <c r="E115" s="66">
        <v>3</v>
      </c>
      <c r="F115" s="66">
        <v>2000</v>
      </c>
      <c r="G115" s="359"/>
      <c r="H115" s="360"/>
      <c r="I115" s="67"/>
      <c r="J115" s="312">
        <v>0</v>
      </c>
      <c r="K115" s="63">
        <v>0.98850000000000005</v>
      </c>
      <c r="L115" s="63">
        <v>0</v>
      </c>
      <c r="M115" s="64">
        <v>0</v>
      </c>
      <c r="N115" s="64">
        <v>77.526500000000013</v>
      </c>
      <c r="O115" s="64">
        <v>0</v>
      </c>
      <c r="P115" s="69">
        <v>9.9535</v>
      </c>
      <c r="Q115" s="64">
        <v>0</v>
      </c>
      <c r="R115" s="64">
        <v>0</v>
      </c>
      <c r="S115" s="64">
        <v>0</v>
      </c>
      <c r="T115" s="63">
        <v>0</v>
      </c>
      <c r="U115" s="63">
        <v>0</v>
      </c>
      <c r="V115" s="64">
        <v>0</v>
      </c>
      <c r="W115" s="64">
        <v>0</v>
      </c>
      <c r="X115" s="64">
        <v>0</v>
      </c>
      <c r="Y115" s="64">
        <v>0</v>
      </c>
      <c r="Z115" s="322">
        <v>0</v>
      </c>
      <c r="AA115" s="312">
        <v>0</v>
      </c>
      <c r="AB115" s="312">
        <v>0.25650000000000001</v>
      </c>
      <c r="AC115" s="393">
        <v>0</v>
      </c>
      <c r="AD115" s="63">
        <v>1.0515000000000001</v>
      </c>
      <c r="AE115" s="63">
        <v>0.57250000000000001</v>
      </c>
      <c r="AF115" s="63">
        <v>0</v>
      </c>
      <c r="AG115" s="312">
        <v>0</v>
      </c>
      <c r="AH115" s="312">
        <v>0</v>
      </c>
      <c r="AI115" s="64">
        <v>1.2110000000000001</v>
      </c>
      <c r="AJ115" s="64">
        <v>0</v>
      </c>
      <c r="AK115" s="63">
        <v>0</v>
      </c>
      <c r="AL115" s="63">
        <v>0</v>
      </c>
      <c r="AM115" s="63">
        <v>0</v>
      </c>
      <c r="AN115" s="64">
        <v>0</v>
      </c>
      <c r="AO115" s="312">
        <v>0</v>
      </c>
      <c r="AP115" s="63">
        <v>0.24349999999999999</v>
      </c>
      <c r="AQ115" s="64">
        <v>2.5495000000000001</v>
      </c>
      <c r="AR115" s="312">
        <v>0</v>
      </c>
      <c r="AS115" s="312">
        <v>0</v>
      </c>
      <c r="AT115" s="63">
        <v>0</v>
      </c>
      <c r="AU115" s="63">
        <v>0.1295</v>
      </c>
      <c r="AV115" s="63">
        <v>0</v>
      </c>
      <c r="AW115" s="63">
        <v>0</v>
      </c>
      <c r="AX115" s="64">
        <v>0</v>
      </c>
      <c r="AY115" s="64">
        <v>0</v>
      </c>
      <c r="AZ115" s="63">
        <v>0</v>
      </c>
      <c r="BA115" s="63">
        <v>5.5175000000000001</v>
      </c>
      <c r="BB115" s="63">
        <v>0</v>
      </c>
      <c r="BC115" s="63">
        <v>0</v>
      </c>
      <c r="BD115" s="64">
        <v>0</v>
      </c>
      <c r="BE115" s="63">
        <v>0</v>
      </c>
      <c r="BF115" s="63">
        <v>0</v>
      </c>
      <c r="BG115" s="64">
        <v>0</v>
      </c>
      <c r="BH115" s="64">
        <v>0</v>
      </c>
      <c r="BI115" s="64">
        <v>0</v>
      </c>
      <c r="BJ115" s="64">
        <v>0</v>
      </c>
      <c r="BK115" s="64">
        <v>0</v>
      </c>
      <c r="BL115" s="79">
        <f t="shared" si="1"/>
        <v>100.00000000000001</v>
      </c>
    </row>
    <row r="116" spans="1:64">
      <c r="A116" s="1025"/>
      <c r="B116" s="65" t="s">
        <v>25</v>
      </c>
      <c r="C116" s="66" t="s">
        <v>26</v>
      </c>
      <c r="D116" s="66" t="s">
        <v>113</v>
      </c>
      <c r="E116" s="66">
        <v>4</v>
      </c>
      <c r="F116" s="66">
        <v>2000</v>
      </c>
      <c r="G116" s="359"/>
      <c r="H116" s="360"/>
      <c r="I116" s="67"/>
      <c r="J116" s="312">
        <v>0</v>
      </c>
      <c r="K116" s="63">
        <v>1.7684999999999997</v>
      </c>
      <c r="L116" s="63">
        <v>0</v>
      </c>
      <c r="M116" s="64">
        <v>0</v>
      </c>
      <c r="N116" s="64">
        <v>68.760999999999996</v>
      </c>
      <c r="O116" s="64">
        <v>0</v>
      </c>
      <c r="P116" s="69">
        <v>15.9635</v>
      </c>
      <c r="Q116" s="64">
        <v>0</v>
      </c>
      <c r="R116" s="64">
        <v>0</v>
      </c>
      <c r="S116" s="64">
        <v>0</v>
      </c>
      <c r="T116" s="63">
        <v>0</v>
      </c>
      <c r="U116" s="63">
        <v>0</v>
      </c>
      <c r="V116" s="64">
        <v>0</v>
      </c>
      <c r="W116" s="64">
        <v>0.33600000000000002</v>
      </c>
      <c r="X116" s="64">
        <v>0</v>
      </c>
      <c r="Y116" s="64">
        <v>0</v>
      </c>
      <c r="Z116" s="322">
        <v>0</v>
      </c>
      <c r="AA116" s="312">
        <v>0</v>
      </c>
      <c r="AB116" s="312">
        <v>0</v>
      </c>
      <c r="AC116" s="393">
        <v>0</v>
      </c>
      <c r="AD116" s="63">
        <v>1.0315000000000001</v>
      </c>
      <c r="AE116" s="63">
        <v>0.82550000000000012</v>
      </c>
      <c r="AF116" s="63">
        <v>0</v>
      </c>
      <c r="AG116" s="312">
        <v>0</v>
      </c>
      <c r="AH116" s="312">
        <v>0</v>
      </c>
      <c r="AI116" s="64">
        <v>0.47949999999999998</v>
      </c>
      <c r="AJ116" s="64">
        <v>0</v>
      </c>
      <c r="AK116" s="63">
        <v>0.69650000000000001</v>
      </c>
      <c r="AL116" s="63">
        <v>0</v>
      </c>
      <c r="AM116" s="63">
        <v>0</v>
      </c>
      <c r="AN116" s="64">
        <v>0</v>
      </c>
      <c r="AO116" s="312">
        <v>0</v>
      </c>
      <c r="AP116" s="63">
        <v>0</v>
      </c>
      <c r="AQ116" s="64">
        <v>0.94450000000000001</v>
      </c>
      <c r="AR116" s="312">
        <v>0</v>
      </c>
      <c r="AS116" s="312">
        <v>0</v>
      </c>
      <c r="AT116" s="63">
        <v>0</v>
      </c>
      <c r="AU116" s="63">
        <v>0.10349999999999998</v>
      </c>
      <c r="AV116" s="63">
        <v>0</v>
      </c>
      <c r="AW116" s="63">
        <v>0</v>
      </c>
      <c r="AX116" s="64">
        <v>0</v>
      </c>
      <c r="AY116" s="64">
        <v>0</v>
      </c>
      <c r="AZ116" s="63">
        <v>0</v>
      </c>
      <c r="BA116" s="63">
        <v>9.09</v>
      </c>
      <c r="BB116" s="63">
        <v>0</v>
      </c>
      <c r="BC116" s="63">
        <v>0</v>
      </c>
      <c r="BD116" s="64">
        <v>0</v>
      </c>
      <c r="BE116" s="63">
        <v>0</v>
      </c>
      <c r="BF116" s="63">
        <v>0</v>
      </c>
      <c r="BG116" s="64">
        <v>0</v>
      </c>
      <c r="BH116" s="64">
        <v>0</v>
      </c>
      <c r="BI116" s="64">
        <v>0</v>
      </c>
      <c r="BJ116" s="64">
        <v>0</v>
      </c>
      <c r="BK116" s="64">
        <v>0</v>
      </c>
      <c r="BL116" s="79">
        <f t="shared" si="1"/>
        <v>100</v>
      </c>
    </row>
    <row r="117" spans="1:64">
      <c r="A117" s="1025"/>
      <c r="B117" s="65" t="s">
        <v>25</v>
      </c>
      <c r="C117" s="66" t="s">
        <v>26</v>
      </c>
      <c r="D117" s="66" t="s">
        <v>113</v>
      </c>
      <c r="E117" s="66">
        <v>5</v>
      </c>
      <c r="F117" s="66">
        <v>2000</v>
      </c>
      <c r="G117" s="359"/>
      <c r="H117" s="360"/>
      <c r="I117" s="67"/>
      <c r="J117" s="312">
        <v>0</v>
      </c>
      <c r="K117" s="63">
        <v>5.0765000000000002</v>
      </c>
      <c r="L117" s="63">
        <v>0</v>
      </c>
      <c r="M117" s="64">
        <v>0</v>
      </c>
      <c r="N117" s="64">
        <v>67.02549999999998</v>
      </c>
      <c r="O117" s="64">
        <v>0</v>
      </c>
      <c r="P117" s="69">
        <v>21.015000000000001</v>
      </c>
      <c r="Q117" s="64">
        <v>0</v>
      </c>
      <c r="R117" s="64">
        <v>8.1000000000000003E-2</v>
      </c>
      <c r="S117" s="64">
        <v>0</v>
      </c>
      <c r="T117" s="63">
        <v>0</v>
      </c>
      <c r="U117" s="63">
        <v>0</v>
      </c>
      <c r="V117" s="64">
        <v>0</v>
      </c>
      <c r="W117" s="64">
        <v>0</v>
      </c>
      <c r="X117" s="64">
        <v>0</v>
      </c>
      <c r="Y117" s="64">
        <v>0</v>
      </c>
      <c r="Z117" s="322">
        <v>0</v>
      </c>
      <c r="AA117" s="312">
        <v>0</v>
      </c>
      <c r="AB117" s="312">
        <v>0.51200000000000001</v>
      </c>
      <c r="AC117" s="393">
        <v>0</v>
      </c>
      <c r="AD117" s="63">
        <v>1.7239999999999998</v>
      </c>
      <c r="AE117" s="63">
        <v>0.44950000000000001</v>
      </c>
      <c r="AF117" s="63">
        <v>0</v>
      </c>
      <c r="AG117" s="312">
        <v>0</v>
      </c>
      <c r="AH117" s="312">
        <v>0</v>
      </c>
      <c r="AI117" s="64">
        <v>0.1855</v>
      </c>
      <c r="AJ117" s="64">
        <v>0</v>
      </c>
      <c r="AK117" s="63">
        <v>0.38700000000000001</v>
      </c>
      <c r="AL117" s="63">
        <v>0</v>
      </c>
      <c r="AM117" s="63">
        <v>0</v>
      </c>
      <c r="AN117" s="64">
        <v>0</v>
      </c>
      <c r="AO117" s="312">
        <v>0</v>
      </c>
      <c r="AP117" s="63">
        <v>0</v>
      </c>
      <c r="AQ117" s="64">
        <v>0.26200000000000001</v>
      </c>
      <c r="AR117" s="312">
        <v>0</v>
      </c>
      <c r="AS117" s="312">
        <v>0</v>
      </c>
      <c r="AT117" s="63">
        <v>0</v>
      </c>
      <c r="AU117" s="63">
        <v>8.2500000000000004E-2</v>
      </c>
      <c r="AV117" s="63">
        <v>0</v>
      </c>
      <c r="AW117" s="63">
        <v>0</v>
      </c>
      <c r="AX117" s="64">
        <v>0</v>
      </c>
      <c r="AY117" s="64">
        <v>0</v>
      </c>
      <c r="AZ117" s="63">
        <v>0</v>
      </c>
      <c r="BA117" s="63">
        <v>3.1995</v>
      </c>
      <c r="BB117" s="63">
        <v>0</v>
      </c>
      <c r="BC117" s="63">
        <v>0</v>
      </c>
      <c r="BD117" s="64">
        <v>0</v>
      </c>
      <c r="BE117" s="63">
        <v>0</v>
      </c>
      <c r="BF117" s="63">
        <v>0</v>
      </c>
      <c r="BG117" s="64">
        <v>0</v>
      </c>
      <c r="BH117" s="64">
        <v>0</v>
      </c>
      <c r="BI117" s="64">
        <v>0</v>
      </c>
      <c r="BJ117" s="64">
        <v>0</v>
      </c>
      <c r="BK117" s="64">
        <v>0</v>
      </c>
      <c r="BL117" s="79">
        <f t="shared" si="1"/>
        <v>99.999999999999986</v>
      </c>
    </row>
    <row r="118" spans="1:64">
      <c r="A118" s="1025"/>
      <c r="B118" s="65" t="s">
        <v>25</v>
      </c>
      <c r="C118" s="66" t="s">
        <v>26</v>
      </c>
      <c r="D118" s="66" t="s">
        <v>113</v>
      </c>
      <c r="E118" s="66">
        <v>6</v>
      </c>
      <c r="F118" s="66">
        <v>2000</v>
      </c>
      <c r="G118" s="359"/>
      <c r="H118" s="360"/>
      <c r="I118" s="67"/>
      <c r="J118" s="312">
        <v>0</v>
      </c>
      <c r="K118" s="63">
        <v>1.0965</v>
      </c>
      <c r="L118" s="63">
        <v>0</v>
      </c>
      <c r="M118" s="64">
        <v>0</v>
      </c>
      <c r="N118" s="64">
        <v>66.438000000000002</v>
      </c>
      <c r="O118" s="64">
        <v>0</v>
      </c>
      <c r="P118" s="69">
        <v>25.233000000000001</v>
      </c>
      <c r="Q118" s="64">
        <v>0</v>
      </c>
      <c r="R118" s="64">
        <v>0</v>
      </c>
      <c r="S118" s="64">
        <v>0</v>
      </c>
      <c r="T118" s="63">
        <v>0</v>
      </c>
      <c r="U118" s="63">
        <v>0</v>
      </c>
      <c r="V118" s="64">
        <v>0</v>
      </c>
      <c r="W118" s="64">
        <v>0</v>
      </c>
      <c r="X118" s="64">
        <v>0</v>
      </c>
      <c r="Y118" s="64">
        <v>0</v>
      </c>
      <c r="Z118" s="322">
        <v>0</v>
      </c>
      <c r="AA118" s="312">
        <v>0</v>
      </c>
      <c r="AB118" s="312">
        <v>0</v>
      </c>
      <c r="AC118" s="393">
        <v>0</v>
      </c>
      <c r="AD118" s="63">
        <v>1.3745000000000001</v>
      </c>
      <c r="AE118" s="63">
        <v>0.3095</v>
      </c>
      <c r="AF118" s="63">
        <v>0</v>
      </c>
      <c r="AG118" s="312">
        <v>0</v>
      </c>
      <c r="AH118" s="312">
        <v>0</v>
      </c>
      <c r="AI118" s="64">
        <v>0.13950000000000001</v>
      </c>
      <c r="AJ118" s="64">
        <v>0</v>
      </c>
      <c r="AK118" s="63">
        <v>0</v>
      </c>
      <c r="AL118" s="63">
        <v>0</v>
      </c>
      <c r="AM118" s="63">
        <v>0</v>
      </c>
      <c r="AN118" s="64">
        <v>0</v>
      </c>
      <c r="AO118" s="312">
        <v>0</v>
      </c>
      <c r="AP118" s="63">
        <v>0</v>
      </c>
      <c r="AQ118" s="64">
        <v>0.74199999999999999</v>
      </c>
      <c r="AR118" s="312">
        <v>0</v>
      </c>
      <c r="AS118" s="312">
        <v>0</v>
      </c>
      <c r="AT118" s="63">
        <v>0</v>
      </c>
      <c r="AU118" s="63">
        <v>0.51349999999999996</v>
      </c>
      <c r="AV118" s="63">
        <v>0</v>
      </c>
      <c r="AW118" s="63">
        <v>0</v>
      </c>
      <c r="AX118" s="64">
        <v>0</v>
      </c>
      <c r="AY118" s="64">
        <v>0</v>
      </c>
      <c r="AZ118" s="63">
        <v>0</v>
      </c>
      <c r="BA118" s="63">
        <v>4.1535000000000002</v>
      </c>
      <c r="BB118" s="63">
        <v>0</v>
      </c>
      <c r="BC118" s="63">
        <v>0</v>
      </c>
      <c r="BD118" s="64">
        <v>0</v>
      </c>
      <c r="BE118" s="63">
        <v>0</v>
      </c>
      <c r="BF118" s="63">
        <v>0</v>
      </c>
      <c r="BG118" s="64">
        <v>0</v>
      </c>
      <c r="BH118" s="64">
        <v>0</v>
      </c>
      <c r="BI118" s="64">
        <v>0</v>
      </c>
      <c r="BJ118" s="64">
        <v>0</v>
      </c>
      <c r="BK118" s="64">
        <v>0</v>
      </c>
      <c r="BL118" s="79">
        <f t="shared" si="1"/>
        <v>100</v>
      </c>
    </row>
    <row r="119" spans="1:64">
      <c r="A119" s="1025"/>
      <c r="B119" s="65" t="s">
        <v>25</v>
      </c>
      <c r="C119" s="66" t="s">
        <v>26</v>
      </c>
      <c r="D119" s="66" t="s">
        <v>113</v>
      </c>
      <c r="E119" s="66">
        <v>7</v>
      </c>
      <c r="F119" s="66">
        <v>2000</v>
      </c>
      <c r="G119" s="359"/>
      <c r="H119" s="360"/>
      <c r="I119" s="67"/>
      <c r="J119" s="312">
        <v>0</v>
      </c>
      <c r="K119" s="63">
        <v>0.76</v>
      </c>
      <c r="L119" s="63">
        <v>0</v>
      </c>
      <c r="M119" s="64">
        <v>0</v>
      </c>
      <c r="N119" s="64">
        <v>75.343000000000004</v>
      </c>
      <c r="O119" s="64">
        <v>0</v>
      </c>
      <c r="P119" s="69">
        <v>19.2685</v>
      </c>
      <c r="Q119" s="64">
        <v>0</v>
      </c>
      <c r="R119" s="64">
        <v>0.43049999999999999</v>
      </c>
      <c r="S119" s="64">
        <v>0</v>
      </c>
      <c r="T119" s="63">
        <v>0</v>
      </c>
      <c r="U119" s="63">
        <v>0</v>
      </c>
      <c r="V119" s="64">
        <v>0</v>
      </c>
      <c r="W119" s="64">
        <v>0</v>
      </c>
      <c r="X119" s="64">
        <v>0</v>
      </c>
      <c r="Y119" s="64">
        <v>0</v>
      </c>
      <c r="Z119" s="322">
        <v>0</v>
      </c>
      <c r="AA119" s="312">
        <v>0</v>
      </c>
      <c r="AB119" s="312">
        <v>0</v>
      </c>
      <c r="AC119" s="393">
        <v>0</v>
      </c>
      <c r="AD119" s="63">
        <v>0.20899999999999999</v>
      </c>
      <c r="AE119" s="63">
        <v>0.33200000000000002</v>
      </c>
      <c r="AF119" s="63">
        <v>0</v>
      </c>
      <c r="AG119" s="312">
        <v>0</v>
      </c>
      <c r="AH119" s="312">
        <v>0</v>
      </c>
      <c r="AI119" s="64">
        <v>0.307</v>
      </c>
      <c r="AJ119" s="64">
        <v>0</v>
      </c>
      <c r="AK119" s="63">
        <v>0</v>
      </c>
      <c r="AL119" s="63">
        <v>0</v>
      </c>
      <c r="AM119" s="63">
        <v>0</v>
      </c>
      <c r="AN119" s="64">
        <v>0</v>
      </c>
      <c r="AO119" s="312">
        <v>0</v>
      </c>
      <c r="AP119" s="63">
        <v>0</v>
      </c>
      <c r="AQ119" s="64">
        <v>6.2E-2</v>
      </c>
      <c r="AR119" s="312">
        <v>0</v>
      </c>
      <c r="AS119" s="312">
        <v>0</v>
      </c>
      <c r="AT119" s="63">
        <v>0</v>
      </c>
      <c r="AU119" s="63">
        <v>0.14499999999999999</v>
      </c>
      <c r="AV119" s="63">
        <v>0</v>
      </c>
      <c r="AW119" s="63">
        <v>0</v>
      </c>
      <c r="AX119" s="64">
        <v>0</v>
      </c>
      <c r="AY119" s="64">
        <v>0</v>
      </c>
      <c r="AZ119" s="63">
        <v>0</v>
      </c>
      <c r="BA119" s="63">
        <v>3.1429999999999998</v>
      </c>
      <c r="BB119" s="63">
        <v>0</v>
      </c>
      <c r="BC119" s="63">
        <v>0</v>
      </c>
      <c r="BD119" s="64">
        <v>0</v>
      </c>
      <c r="BE119" s="63">
        <v>0</v>
      </c>
      <c r="BF119" s="63">
        <v>0</v>
      </c>
      <c r="BG119" s="64">
        <v>0</v>
      </c>
      <c r="BH119" s="64">
        <v>0</v>
      </c>
      <c r="BI119" s="64">
        <v>0</v>
      </c>
      <c r="BJ119" s="64">
        <v>0</v>
      </c>
      <c r="BK119" s="64">
        <v>0</v>
      </c>
      <c r="BL119" s="79">
        <f t="shared" si="1"/>
        <v>100</v>
      </c>
    </row>
    <row r="120" spans="1:64">
      <c r="A120" s="1025"/>
      <c r="B120" s="65" t="s">
        <v>25</v>
      </c>
      <c r="C120" s="66" t="s">
        <v>26</v>
      </c>
      <c r="D120" s="66" t="s">
        <v>113</v>
      </c>
      <c r="E120" s="66">
        <v>8</v>
      </c>
      <c r="F120" s="66">
        <v>2000</v>
      </c>
      <c r="G120" s="359"/>
      <c r="H120" s="360"/>
      <c r="I120" s="67"/>
      <c r="J120" s="312">
        <v>0</v>
      </c>
      <c r="K120" s="63">
        <v>1.2095</v>
      </c>
      <c r="L120" s="63">
        <v>0</v>
      </c>
      <c r="M120" s="64">
        <v>0</v>
      </c>
      <c r="N120" s="64">
        <v>82.174999999999997</v>
      </c>
      <c r="O120" s="64">
        <v>0</v>
      </c>
      <c r="P120" s="69">
        <v>10.654999999999999</v>
      </c>
      <c r="Q120" s="64">
        <v>0</v>
      </c>
      <c r="R120" s="64">
        <v>0.36399999999999999</v>
      </c>
      <c r="S120" s="64">
        <v>0</v>
      </c>
      <c r="T120" s="63">
        <v>0</v>
      </c>
      <c r="U120" s="63">
        <v>5.2499999999999998E-2</v>
      </c>
      <c r="V120" s="64">
        <v>0</v>
      </c>
      <c r="W120" s="64">
        <v>0</v>
      </c>
      <c r="X120" s="64">
        <v>0</v>
      </c>
      <c r="Y120" s="64">
        <v>0</v>
      </c>
      <c r="Z120" s="322">
        <v>0</v>
      </c>
      <c r="AA120" s="312">
        <v>0</v>
      </c>
      <c r="AB120" s="312">
        <v>0</v>
      </c>
      <c r="AC120" s="393">
        <v>0</v>
      </c>
      <c r="AD120" s="63">
        <v>1.897</v>
      </c>
      <c r="AE120" s="63">
        <v>0.47249999999999992</v>
      </c>
      <c r="AF120" s="63">
        <v>0</v>
      </c>
      <c r="AG120" s="312">
        <v>0</v>
      </c>
      <c r="AH120" s="312">
        <v>0</v>
      </c>
      <c r="AI120" s="64">
        <v>0.22950000000000001</v>
      </c>
      <c r="AJ120" s="64">
        <v>0</v>
      </c>
      <c r="AK120" s="63">
        <v>0</v>
      </c>
      <c r="AL120" s="63">
        <v>0</v>
      </c>
      <c r="AM120" s="63">
        <v>0</v>
      </c>
      <c r="AN120" s="64">
        <v>0</v>
      </c>
      <c r="AO120" s="312">
        <v>0</v>
      </c>
      <c r="AP120" s="63">
        <v>0</v>
      </c>
      <c r="AQ120" s="64">
        <v>0.105</v>
      </c>
      <c r="AR120" s="312">
        <v>0</v>
      </c>
      <c r="AS120" s="312">
        <v>0</v>
      </c>
      <c r="AT120" s="63">
        <v>0</v>
      </c>
      <c r="AU120" s="63">
        <v>0.17050000000000001</v>
      </c>
      <c r="AV120" s="63">
        <v>0</v>
      </c>
      <c r="AW120" s="63">
        <v>0</v>
      </c>
      <c r="AX120" s="64">
        <v>0</v>
      </c>
      <c r="AY120" s="64">
        <v>0</v>
      </c>
      <c r="AZ120" s="63">
        <v>0</v>
      </c>
      <c r="BA120" s="63">
        <v>2.6695000000000002</v>
      </c>
      <c r="BB120" s="63">
        <v>0</v>
      </c>
      <c r="BC120" s="63">
        <v>0</v>
      </c>
      <c r="BD120" s="64">
        <v>0</v>
      </c>
      <c r="BE120" s="63">
        <v>0</v>
      </c>
      <c r="BF120" s="63">
        <v>0</v>
      </c>
      <c r="BG120" s="64">
        <v>0</v>
      </c>
      <c r="BH120" s="64">
        <v>0</v>
      </c>
      <c r="BI120" s="64">
        <v>0</v>
      </c>
      <c r="BJ120" s="64">
        <v>0</v>
      </c>
      <c r="BK120" s="64">
        <v>0</v>
      </c>
      <c r="BL120" s="79">
        <f t="shared" si="1"/>
        <v>100.00000000000001</v>
      </c>
    </row>
    <row r="121" spans="1:64">
      <c r="A121" s="1025"/>
      <c r="B121" s="65" t="s">
        <v>25</v>
      </c>
      <c r="C121" s="66" t="s">
        <v>26</v>
      </c>
      <c r="D121" s="66" t="s">
        <v>113</v>
      </c>
      <c r="E121" s="66">
        <v>9</v>
      </c>
      <c r="F121" s="66">
        <v>2000</v>
      </c>
      <c r="G121" s="359"/>
      <c r="H121" s="360"/>
      <c r="I121" s="67"/>
      <c r="J121" s="312">
        <v>0</v>
      </c>
      <c r="K121" s="63">
        <v>1.3654999999999999</v>
      </c>
      <c r="L121" s="63">
        <v>0</v>
      </c>
      <c r="M121" s="64">
        <v>0</v>
      </c>
      <c r="N121" s="64">
        <v>79.119</v>
      </c>
      <c r="O121" s="64">
        <v>0</v>
      </c>
      <c r="P121" s="69">
        <v>13.2585</v>
      </c>
      <c r="Q121" s="64">
        <v>0</v>
      </c>
      <c r="R121" s="64">
        <v>2.0905</v>
      </c>
      <c r="S121" s="64">
        <v>0</v>
      </c>
      <c r="T121" s="63">
        <v>0</v>
      </c>
      <c r="U121" s="63">
        <v>0</v>
      </c>
      <c r="V121" s="64">
        <v>0</v>
      </c>
      <c r="W121" s="64">
        <v>0</v>
      </c>
      <c r="X121" s="64">
        <v>0</v>
      </c>
      <c r="Y121" s="64">
        <v>0</v>
      </c>
      <c r="Z121" s="322">
        <v>0</v>
      </c>
      <c r="AA121" s="312">
        <v>0</v>
      </c>
      <c r="AB121" s="312">
        <v>0</v>
      </c>
      <c r="AC121" s="393">
        <v>0</v>
      </c>
      <c r="AD121" s="63">
        <v>0.24500000000000002</v>
      </c>
      <c r="AE121" s="63">
        <v>0</v>
      </c>
      <c r="AF121" s="63">
        <v>0</v>
      </c>
      <c r="AG121" s="312">
        <v>0</v>
      </c>
      <c r="AH121" s="312">
        <v>0</v>
      </c>
      <c r="AI121" s="64">
        <v>0.40749999999999997</v>
      </c>
      <c r="AJ121" s="64">
        <v>0</v>
      </c>
      <c r="AK121" s="63">
        <v>0</v>
      </c>
      <c r="AL121" s="63">
        <v>0</v>
      </c>
      <c r="AM121" s="63">
        <v>0</v>
      </c>
      <c r="AN121" s="64">
        <v>0</v>
      </c>
      <c r="AO121" s="312">
        <v>0</v>
      </c>
      <c r="AP121" s="63">
        <v>0</v>
      </c>
      <c r="AQ121" s="64">
        <v>0.19650000000000001</v>
      </c>
      <c r="AR121" s="312">
        <v>0</v>
      </c>
      <c r="AS121" s="312">
        <v>0</v>
      </c>
      <c r="AT121" s="63">
        <v>0</v>
      </c>
      <c r="AU121" s="63">
        <v>0.23849999999999996</v>
      </c>
      <c r="AV121" s="63">
        <v>0</v>
      </c>
      <c r="AW121" s="63">
        <v>0</v>
      </c>
      <c r="AX121" s="64">
        <v>0</v>
      </c>
      <c r="AY121" s="64">
        <v>0</v>
      </c>
      <c r="AZ121" s="63">
        <v>0</v>
      </c>
      <c r="BA121" s="63">
        <v>3.0790000000000002</v>
      </c>
      <c r="BB121" s="63">
        <v>0</v>
      </c>
      <c r="BC121" s="63">
        <v>0</v>
      </c>
      <c r="BD121" s="64">
        <v>0</v>
      </c>
      <c r="BE121" s="63">
        <v>0</v>
      </c>
      <c r="BF121" s="63">
        <v>0</v>
      </c>
      <c r="BG121" s="64">
        <v>0</v>
      </c>
      <c r="BH121" s="64">
        <v>0</v>
      </c>
      <c r="BI121" s="64">
        <v>0</v>
      </c>
      <c r="BJ121" s="64">
        <v>0</v>
      </c>
      <c r="BK121" s="64">
        <v>0</v>
      </c>
      <c r="BL121" s="79">
        <f t="shared" si="1"/>
        <v>100</v>
      </c>
    </row>
    <row r="122" spans="1:64" ht="15.75" thickBot="1">
      <c r="A122" s="1025"/>
      <c r="B122" s="81" t="s">
        <v>25</v>
      </c>
      <c r="C122" s="82" t="s">
        <v>26</v>
      </c>
      <c r="D122" s="83" t="s">
        <v>113</v>
      </c>
      <c r="E122" s="83">
        <v>10</v>
      </c>
      <c r="F122" s="83">
        <v>2000</v>
      </c>
      <c r="G122" s="363"/>
      <c r="H122" s="364"/>
      <c r="I122" s="84"/>
      <c r="J122" s="314">
        <v>0</v>
      </c>
      <c r="K122" s="86">
        <v>1.161</v>
      </c>
      <c r="L122" s="86">
        <v>0</v>
      </c>
      <c r="M122" s="87">
        <v>0</v>
      </c>
      <c r="N122" s="87">
        <v>76.061499999999995</v>
      </c>
      <c r="O122" s="87">
        <v>0</v>
      </c>
      <c r="P122" s="88">
        <v>21.6495</v>
      </c>
      <c r="Q122" s="87">
        <v>0</v>
      </c>
      <c r="R122" s="87">
        <v>0.32350000000000001</v>
      </c>
      <c r="S122" s="87">
        <v>0</v>
      </c>
      <c r="T122" s="86">
        <v>0</v>
      </c>
      <c r="U122" s="86">
        <v>0</v>
      </c>
      <c r="V122" s="87">
        <v>0</v>
      </c>
      <c r="W122" s="87">
        <v>0</v>
      </c>
      <c r="X122" s="87">
        <v>7.7499999999999999E-2</v>
      </c>
      <c r="Y122" s="87">
        <v>0</v>
      </c>
      <c r="Z122" s="324">
        <v>0</v>
      </c>
      <c r="AA122" s="314">
        <v>0</v>
      </c>
      <c r="AB122" s="314">
        <v>0</v>
      </c>
      <c r="AC122" s="395">
        <v>0</v>
      </c>
      <c r="AD122" s="86">
        <v>0.23699999999999999</v>
      </c>
      <c r="AE122" s="86">
        <v>0</v>
      </c>
      <c r="AF122" s="86">
        <v>0</v>
      </c>
      <c r="AG122" s="314">
        <v>0</v>
      </c>
      <c r="AH122" s="314">
        <v>0</v>
      </c>
      <c r="AI122" s="87">
        <v>0</v>
      </c>
      <c r="AJ122" s="87">
        <v>0</v>
      </c>
      <c r="AK122" s="86">
        <v>0</v>
      </c>
      <c r="AL122" s="86">
        <v>0</v>
      </c>
      <c r="AM122" s="86">
        <v>0</v>
      </c>
      <c r="AN122" s="87">
        <v>0</v>
      </c>
      <c r="AO122" s="314">
        <v>0</v>
      </c>
      <c r="AP122" s="86">
        <v>0</v>
      </c>
      <c r="AQ122" s="87">
        <v>0</v>
      </c>
      <c r="AR122" s="314">
        <v>0</v>
      </c>
      <c r="AS122" s="314">
        <v>0</v>
      </c>
      <c r="AT122" s="86">
        <v>0</v>
      </c>
      <c r="AU122" s="86">
        <v>0.29799999999999999</v>
      </c>
      <c r="AV122" s="86">
        <v>0</v>
      </c>
      <c r="AW122" s="86">
        <v>0</v>
      </c>
      <c r="AX122" s="87">
        <v>0</v>
      </c>
      <c r="AY122" s="76">
        <v>0</v>
      </c>
      <c r="AZ122" s="86">
        <v>0</v>
      </c>
      <c r="BA122" s="86">
        <v>0.192</v>
      </c>
      <c r="BB122" s="86">
        <v>0</v>
      </c>
      <c r="BC122" s="86">
        <v>0</v>
      </c>
      <c r="BD122" s="87">
        <v>0</v>
      </c>
      <c r="BE122" s="86">
        <v>0</v>
      </c>
      <c r="BF122" s="86">
        <v>0</v>
      </c>
      <c r="BG122" s="87">
        <v>0</v>
      </c>
      <c r="BH122" s="87">
        <v>0</v>
      </c>
      <c r="BI122" s="87">
        <v>0</v>
      </c>
      <c r="BJ122" s="87">
        <v>0</v>
      </c>
      <c r="BK122" s="87">
        <v>0</v>
      </c>
      <c r="BL122" s="303">
        <f t="shared" si="1"/>
        <v>99.999999999999986</v>
      </c>
    </row>
    <row r="123" spans="1:64">
      <c r="A123" s="1025"/>
      <c r="B123" s="65" t="s">
        <v>27</v>
      </c>
      <c r="C123" s="66" t="s">
        <v>28</v>
      </c>
      <c r="D123" s="66" t="s">
        <v>111</v>
      </c>
      <c r="E123" s="66">
        <v>1</v>
      </c>
      <c r="F123" s="66">
        <v>2000</v>
      </c>
      <c r="G123" s="357"/>
      <c r="H123" s="358"/>
      <c r="I123" s="57"/>
      <c r="J123" s="311">
        <v>0</v>
      </c>
      <c r="K123" s="63">
        <v>50</v>
      </c>
      <c r="L123" s="59">
        <v>0</v>
      </c>
      <c r="M123" s="60">
        <v>0</v>
      </c>
      <c r="N123" s="60">
        <v>38.891500000000008</v>
      </c>
      <c r="O123" s="60">
        <v>0</v>
      </c>
      <c r="P123" s="61">
        <v>3.0212500000000002</v>
      </c>
      <c r="Q123" s="60">
        <v>0</v>
      </c>
      <c r="R123" s="60">
        <v>0</v>
      </c>
      <c r="S123" s="60">
        <v>0</v>
      </c>
      <c r="T123" s="59">
        <v>0</v>
      </c>
      <c r="U123" s="59">
        <v>0</v>
      </c>
      <c r="V123" s="60">
        <v>0</v>
      </c>
      <c r="W123" s="60">
        <v>0</v>
      </c>
      <c r="X123" s="60">
        <v>0</v>
      </c>
      <c r="Y123" s="60">
        <v>0</v>
      </c>
      <c r="Z123" s="321">
        <v>0</v>
      </c>
      <c r="AA123" s="311">
        <v>0</v>
      </c>
      <c r="AB123" s="311">
        <v>0</v>
      </c>
      <c r="AC123" s="396">
        <v>0</v>
      </c>
      <c r="AD123" s="59">
        <v>5.1688499999999991</v>
      </c>
      <c r="AE123" s="59">
        <v>0.43895000000000001</v>
      </c>
      <c r="AF123" s="59">
        <v>0</v>
      </c>
      <c r="AG123" s="311">
        <v>0</v>
      </c>
      <c r="AH123" s="311">
        <v>0</v>
      </c>
      <c r="AI123" s="60">
        <v>0.10575000000000001</v>
      </c>
      <c r="AJ123" s="60">
        <v>0.12775</v>
      </c>
      <c r="AK123" s="59">
        <v>0</v>
      </c>
      <c r="AL123" s="59">
        <v>0</v>
      </c>
      <c r="AM123" s="59">
        <v>0.4194</v>
      </c>
      <c r="AN123" s="60">
        <v>0</v>
      </c>
      <c r="AO123" s="311">
        <v>0</v>
      </c>
      <c r="AP123" s="59">
        <v>0</v>
      </c>
      <c r="AQ123" s="60">
        <v>0</v>
      </c>
      <c r="AR123" s="311">
        <v>0</v>
      </c>
      <c r="AS123" s="311">
        <v>0</v>
      </c>
      <c r="AT123" s="59">
        <v>0</v>
      </c>
      <c r="AU123" s="59">
        <v>0</v>
      </c>
      <c r="AV123" s="59">
        <v>0</v>
      </c>
      <c r="AW123" s="59">
        <v>0</v>
      </c>
      <c r="AX123" s="60">
        <v>0</v>
      </c>
      <c r="AY123" s="64">
        <v>0</v>
      </c>
      <c r="AZ123" s="59">
        <v>0</v>
      </c>
      <c r="BA123" s="59">
        <v>1.8265499999999999</v>
      </c>
      <c r="BB123" s="59">
        <v>0</v>
      </c>
      <c r="BC123" s="59">
        <v>0</v>
      </c>
      <c r="BD123" s="60">
        <v>0</v>
      </c>
      <c r="BE123" s="59">
        <v>0</v>
      </c>
      <c r="BF123" s="59">
        <v>0</v>
      </c>
      <c r="BG123" s="60">
        <v>0</v>
      </c>
      <c r="BH123" s="60">
        <v>0</v>
      </c>
      <c r="BI123" s="64">
        <v>0</v>
      </c>
      <c r="BJ123" s="64">
        <v>0</v>
      </c>
      <c r="BK123" s="60">
        <v>0</v>
      </c>
      <c r="BL123" s="79">
        <f t="shared" si="1"/>
        <v>100.00000000000001</v>
      </c>
    </row>
    <row r="124" spans="1:64">
      <c r="A124" s="1025"/>
      <c r="B124" s="65" t="s">
        <v>27</v>
      </c>
      <c r="C124" s="66" t="s">
        <v>28</v>
      </c>
      <c r="D124" s="66" t="s">
        <v>111</v>
      </c>
      <c r="E124" s="66">
        <v>2</v>
      </c>
      <c r="F124" s="66">
        <v>2000</v>
      </c>
      <c r="G124" s="359"/>
      <c r="H124" s="360"/>
      <c r="I124" s="67"/>
      <c r="J124" s="312">
        <v>0</v>
      </c>
      <c r="K124" s="63">
        <v>4.7391499999999995</v>
      </c>
      <c r="L124" s="63">
        <v>0</v>
      </c>
      <c r="M124" s="64">
        <v>0</v>
      </c>
      <c r="N124" s="64">
        <v>88.974400000000003</v>
      </c>
      <c r="O124" s="64">
        <v>0</v>
      </c>
      <c r="P124" s="69">
        <v>0</v>
      </c>
      <c r="Q124" s="64">
        <v>0</v>
      </c>
      <c r="R124" s="64">
        <v>0</v>
      </c>
      <c r="S124" s="64">
        <v>0</v>
      </c>
      <c r="T124" s="63">
        <v>0</v>
      </c>
      <c r="U124" s="63">
        <v>0</v>
      </c>
      <c r="V124" s="64">
        <v>0</v>
      </c>
      <c r="W124" s="64">
        <v>0</v>
      </c>
      <c r="X124" s="64">
        <v>0</v>
      </c>
      <c r="Y124" s="64">
        <v>0</v>
      </c>
      <c r="Z124" s="322">
        <v>0</v>
      </c>
      <c r="AA124" s="312">
        <v>0</v>
      </c>
      <c r="AB124" s="312">
        <v>0</v>
      </c>
      <c r="AC124" s="393">
        <v>0</v>
      </c>
      <c r="AD124" s="63">
        <v>2.3931499999999999</v>
      </c>
      <c r="AE124" s="63">
        <v>0.16994999999999999</v>
      </c>
      <c r="AF124" s="63">
        <v>0</v>
      </c>
      <c r="AG124" s="312">
        <v>0</v>
      </c>
      <c r="AH124" s="312">
        <v>0</v>
      </c>
      <c r="AI124" s="64">
        <v>1.3398500000000002</v>
      </c>
      <c r="AJ124" s="64">
        <v>1.0699999999999999E-2</v>
      </c>
      <c r="AK124" s="63">
        <v>0</v>
      </c>
      <c r="AL124" s="63">
        <v>0</v>
      </c>
      <c r="AM124" s="63">
        <v>0.35489999999999999</v>
      </c>
      <c r="AN124" s="64">
        <v>0</v>
      </c>
      <c r="AO124" s="312">
        <v>0</v>
      </c>
      <c r="AP124" s="63">
        <v>0</v>
      </c>
      <c r="AQ124" s="64">
        <v>0.70879999999999999</v>
      </c>
      <c r="AR124" s="312">
        <v>0</v>
      </c>
      <c r="AS124" s="312">
        <v>0</v>
      </c>
      <c r="AT124" s="63">
        <v>0</v>
      </c>
      <c r="AU124" s="63">
        <v>0</v>
      </c>
      <c r="AV124" s="63">
        <v>0</v>
      </c>
      <c r="AW124" s="63">
        <v>0</v>
      </c>
      <c r="AX124" s="64">
        <v>0</v>
      </c>
      <c r="AY124" s="64">
        <v>0</v>
      </c>
      <c r="AZ124" s="63">
        <v>0</v>
      </c>
      <c r="BA124" s="63">
        <v>1.3090999999999999</v>
      </c>
      <c r="BB124" s="63">
        <v>0</v>
      </c>
      <c r="BC124" s="63">
        <v>0</v>
      </c>
      <c r="BD124" s="64">
        <v>0</v>
      </c>
      <c r="BE124" s="63">
        <v>0</v>
      </c>
      <c r="BF124" s="63">
        <v>0</v>
      </c>
      <c r="BG124" s="64">
        <v>0</v>
      </c>
      <c r="BH124" s="64">
        <v>0</v>
      </c>
      <c r="BI124" s="64">
        <v>0</v>
      </c>
      <c r="BJ124" s="64">
        <v>0</v>
      </c>
      <c r="BK124" s="64">
        <v>0</v>
      </c>
      <c r="BL124" s="79">
        <f t="shared" si="1"/>
        <v>100</v>
      </c>
    </row>
    <row r="125" spans="1:64">
      <c r="A125" s="1025"/>
      <c r="B125" s="65" t="s">
        <v>27</v>
      </c>
      <c r="C125" s="66" t="s">
        <v>28</v>
      </c>
      <c r="D125" s="66" t="s">
        <v>111</v>
      </c>
      <c r="E125" s="66">
        <v>3</v>
      </c>
      <c r="F125" s="66">
        <v>2000</v>
      </c>
      <c r="G125" s="359"/>
      <c r="H125" s="360"/>
      <c r="I125" s="67"/>
      <c r="J125" s="312">
        <v>0</v>
      </c>
      <c r="K125" s="63">
        <v>4.9288500000000006</v>
      </c>
      <c r="L125" s="63">
        <v>0</v>
      </c>
      <c r="M125" s="64">
        <v>0</v>
      </c>
      <c r="N125" s="64">
        <v>84.863700000000009</v>
      </c>
      <c r="O125" s="64">
        <v>0</v>
      </c>
      <c r="P125" s="69">
        <v>1.24675</v>
      </c>
      <c r="Q125" s="64">
        <v>0</v>
      </c>
      <c r="R125" s="64">
        <v>0</v>
      </c>
      <c r="S125" s="64">
        <v>0</v>
      </c>
      <c r="T125" s="63">
        <v>0</v>
      </c>
      <c r="U125" s="63">
        <v>2.4E-2</v>
      </c>
      <c r="V125" s="64">
        <v>0</v>
      </c>
      <c r="W125" s="64">
        <v>0</v>
      </c>
      <c r="X125" s="64">
        <v>0</v>
      </c>
      <c r="Y125" s="64">
        <v>0</v>
      </c>
      <c r="Z125" s="322">
        <v>0</v>
      </c>
      <c r="AA125" s="312">
        <v>0</v>
      </c>
      <c r="AB125" s="312">
        <v>0</v>
      </c>
      <c r="AC125" s="393">
        <v>0</v>
      </c>
      <c r="AD125" s="63">
        <v>3.8906999999999998</v>
      </c>
      <c r="AE125" s="63">
        <v>0.1353</v>
      </c>
      <c r="AF125" s="63">
        <v>0</v>
      </c>
      <c r="AG125" s="312">
        <v>0</v>
      </c>
      <c r="AH125" s="312">
        <v>0</v>
      </c>
      <c r="AI125" s="64">
        <v>1.5846</v>
      </c>
      <c r="AJ125" s="64">
        <v>6.8750000000000006E-2</v>
      </c>
      <c r="AK125" s="63">
        <v>0</v>
      </c>
      <c r="AL125" s="63">
        <v>0</v>
      </c>
      <c r="AM125" s="63">
        <v>0.28179999999999999</v>
      </c>
      <c r="AN125" s="64">
        <v>0</v>
      </c>
      <c r="AO125" s="312">
        <v>0</v>
      </c>
      <c r="AP125" s="63">
        <v>0</v>
      </c>
      <c r="AQ125" s="64">
        <v>1.15995</v>
      </c>
      <c r="AR125" s="312">
        <v>0</v>
      </c>
      <c r="AS125" s="312">
        <v>0</v>
      </c>
      <c r="AT125" s="63">
        <v>0</v>
      </c>
      <c r="AU125" s="63">
        <v>5.7149999999999999E-2</v>
      </c>
      <c r="AV125" s="63">
        <v>0</v>
      </c>
      <c r="AW125" s="63">
        <v>0</v>
      </c>
      <c r="AX125" s="64">
        <v>0</v>
      </c>
      <c r="AY125" s="64">
        <v>0</v>
      </c>
      <c r="AZ125" s="63">
        <v>0</v>
      </c>
      <c r="BA125" s="63">
        <v>1.7584499999999998</v>
      </c>
      <c r="BB125" s="63">
        <v>0</v>
      </c>
      <c r="BC125" s="63">
        <v>0</v>
      </c>
      <c r="BD125" s="64">
        <v>0</v>
      </c>
      <c r="BE125" s="63">
        <v>0</v>
      </c>
      <c r="BF125" s="63">
        <v>0</v>
      </c>
      <c r="BG125" s="64">
        <v>0</v>
      </c>
      <c r="BH125" s="64">
        <v>0</v>
      </c>
      <c r="BI125" s="64">
        <v>0</v>
      </c>
      <c r="BJ125" s="64">
        <v>0</v>
      </c>
      <c r="BK125" s="64">
        <v>0</v>
      </c>
      <c r="BL125" s="79">
        <f t="shared" si="1"/>
        <v>99.999999999999986</v>
      </c>
    </row>
    <row r="126" spans="1:64">
      <c r="A126" s="1025"/>
      <c r="B126" s="65" t="s">
        <v>27</v>
      </c>
      <c r="C126" s="66" t="s">
        <v>28</v>
      </c>
      <c r="D126" s="66" t="s">
        <v>111</v>
      </c>
      <c r="E126" s="66">
        <v>4</v>
      </c>
      <c r="F126" s="66">
        <v>2000</v>
      </c>
      <c r="G126" s="359"/>
      <c r="H126" s="360"/>
      <c r="I126" s="67"/>
      <c r="J126" s="312">
        <v>0</v>
      </c>
      <c r="K126" s="63">
        <v>1.3923500000000002</v>
      </c>
      <c r="L126" s="63">
        <v>0</v>
      </c>
      <c r="M126" s="64">
        <v>0</v>
      </c>
      <c r="N126" s="64">
        <v>77.343800000000002</v>
      </c>
      <c r="O126" s="64">
        <v>0</v>
      </c>
      <c r="P126" s="69">
        <v>3.8069999999999999</v>
      </c>
      <c r="Q126" s="64">
        <v>0</v>
      </c>
      <c r="R126" s="64">
        <v>0</v>
      </c>
      <c r="S126" s="64">
        <v>0</v>
      </c>
      <c r="T126" s="63">
        <v>0</v>
      </c>
      <c r="U126" s="63">
        <v>2.1950000000000001E-2</v>
      </c>
      <c r="V126" s="64">
        <v>0</v>
      </c>
      <c r="W126" s="64">
        <v>0</v>
      </c>
      <c r="X126" s="64">
        <v>0</v>
      </c>
      <c r="Y126" s="64">
        <v>0</v>
      </c>
      <c r="Z126" s="322">
        <v>0</v>
      </c>
      <c r="AA126" s="312">
        <v>0</v>
      </c>
      <c r="AB126" s="312">
        <v>0</v>
      </c>
      <c r="AC126" s="393">
        <v>0</v>
      </c>
      <c r="AD126" s="63">
        <v>2.3946000000000005</v>
      </c>
      <c r="AE126" s="63">
        <v>0.58225000000000005</v>
      </c>
      <c r="AF126" s="63">
        <v>0</v>
      </c>
      <c r="AG126" s="312">
        <v>0</v>
      </c>
      <c r="AH126" s="312">
        <v>0</v>
      </c>
      <c r="AI126" s="64">
        <v>0</v>
      </c>
      <c r="AJ126" s="64">
        <v>0</v>
      </c>
      <c r="AK126" s="63">
        <v>0</v>
      </c>
      <c r="AL126" s="63">
        <v>0</v>
      </c>
      <c r="AM126" s="63">
        <v>0.36360000000000003</v>
      </c>
      <c r="AN126" s="64">
        <v>0</v>
      </c>
      <c r="AO126" s="312">
        <v>0</v>
      </c>
      <c r="AP126" s="63">
        <v>0</v>
      </c>
      <c r="AQ126" s="64">
        <v>8.8613</v>
      </c>
      <c r="AR126" s="312">
        <v>0</v>
      </c>
      <c r="AS126" s="312">
        <v>0</v>
      </c>
      <c r="AT126" s="63">
        <v>0</v>
      </c>
      <c r="AU126" s="63">
        <v>0.1113</v>
      </c>
      <c r="AV126" s="63">
        <v>0</v>
      </c>
      <c r="AW126" s="63">
        <v>0</v>
      </c>
      <c r="AX126" s="64">
        <v>0</v>
      </c>
      <c r="AY126" s="64">
        <v>0</v>
      </c>
      <c r="AZ126" s="63">
        <v>0</v>
      </c>
      <c r="BA126" s="63">
        <v>4.7839999999999998</v>
      </c>
      <c r="BB126" s="63">
        <v>0</v>
      </c>
      <c r="BC126" s="63">
        <v>0</v>
      </c>
      <c r="BD126" s="64">
        <v>0</v>
      </c>
      <c r="BE126" s="63">
        <v>0</v>
      </c>
      <c r="BF126" s="63">
        <v>0</v>
      </c>
      <c r="BG126" s="64">
        <v>0.33784999999999998</v>
      </c>
      <c r="BH126" s="64">
        <v>0</v>
      </c>
      <c r="BI126" s="64">
        <v>0</v>
      </c>
      <c r="BJ126" s="64">
        <v>0</v>
      </c>
      <c r="BK126" s="64">
        <v>0</v>
      </c>
      <c r="BL126" s="79">
        <f t="shared" si="1"/>
        <v>100.00000000000001</v>
      </c>
    </row>
    <row r="127" spans="1:64">
      <c r="A127" s="1025"/>
      <c r="B127" s="65" t="s">
        <v>27</v>
      </c>
      <c r="C127" s="66" t="s">
        <v>28</v>
      </c>
      <c r="D127" s="66" t="s">
        <v>111</v>
      </c>
      <c r="E127" s="66">
        <v>5</v>
      </c>
      <c r="F127" s="66">
        <v>2000</v>
      </c>
      <c r="G127" s="359"/>
      <c r="H127" s="360"/>
      <c r="I127" s="67"/>
      <c r="J127" s="312">
        <v>0</v>
      </c>
      <c r="K127" s="63">
        <v>8.3274500000000007</v>
      </c>
      <c r="L127" s="63">
        <v>0</v>
      </c>
      <c r="M127" s="64">
        <v>0</v>
      </c>
      <c r="N127" s="64">
        <v>54.987799999999993</v>
      </c>
      <c r="O127" s="64">
        <v>0</v>
      </c>
      <c r="P127" s="69">
        <v>11.0395</v>
      </c>
      <c r="Q127" s="64">
        <v>0</v>
      </c>
      <c r="R127" s="64">
        <v>0</v>
      </c>
      <c r="S127" s="64">
        <v>0</v>
      </c>
      <c r="T127" s="63">
        <v>0</v>
      </c>
      <c r="U127" s="63">
        <v>0</v>
      </c>
      <c r="V127" s="64">
        <v>0</v>
      </c>
      <c r="W127" s="64">
        <v>0</v>
      </c>
      <c r="X127" s="64">
        <v>0</v>
      </c>
      <c r="Y127" s="64">
        <v>0</v>
      </c>
      <c r="Z127" s="322">
        <v>0</v>
      </c>
      <c r="AA127" s="312">
        <v>0</v>
      </c>
      <c r="AB127" s="312">
        <v>0</v>
      </c>
      <c r="AC127" s="393">
        <v>0</v>
      </c>
      <c r="AD127" s="63">
        <v>1.76875</v>
      </c>
      <c r="AE127" s="63">
        <v>8.4199999999999997E-2</v>
      </c>
      <c r="AF127" s="63">
        <v>0</v>
      </c>
      <c r="AG127" s="312">
        <v>0</v>
      </c>
      <c r="AH127" s="312">
        <v>0</v>
      </c>
      <c r="AI127" s="64">
        <v>0.82550000000000012</v>
      </c>
      <c r="AJ127" s="64">
        <v>0</v>
      </c>
      <c r="AK127" s="63">
        <v>0.17895</v>
      </c>
      <c r="AL127" s="63">
        <v>0</v>
      </c>
      <c r="AM127" s="63">
        <v>5.9499999999999997E-2</v>
      </c>
      <c r="AN127" s="64">
        <v>0</v>
      </c>
      <c r="AO127" s="312">
        <v>0</v>
      </c>
      <c r="AP127" s="63">
        <v>4.8600000000000004E-2</v>
      </c>
      <c r="AQ127" s="64">
        <v>20.613149999999997</v>
      </c>
      <c r="AR127" s="312">
        <v>0</v>
      </c>
      <c r="AS127" s="312">
        <v>0</v>
      </c>
      <c r="AT127" s="63">
        <v>0</v>
      </c>
      <c r="AU127" s="63">
        <v>0.27</v>
      </c>
      <c r="AV127" s="63">
        <v>0</v>
      </c>
      <c r="AW127" s="63">
        <v>0</v>
      </c>
      <c r="AX127" s="64">
        <v>0</v>
      </c>
      <c r="AY127" s="64">
        <v>0</v>
      </c>
      <c r="AZ127" s="63">
        <v>0</v>
      </c>
      <c r="BA127" s="63">
        <v>1.7966000000000002</v>
      </c>
      <c r="BB127" s="63">
        <v>0</v>
      </c>
      <c r="BC127" s="63">
        <v>0</v>
      </c>
      <c r="BD127" s="64">
        <v>0</v>
      </c>
      <c r="BE127" s="63">
        <v>0</v>
      </c>
      <c r="BF127" s="63">
        <v>0</v>
      </c>
      <c r="BG127" s="64">
        <v>0</v>
      </c>
      <c r="BH127" s="64">
        <v>0</v>
      </c>
      <c r="BI127" s="64">
        <v>0</v>
      </c>
      <c r="BJ127" s="64">
        <v>0</v>
      </c>
      <c r="BK127" s="64">
        <v>0</v>
      </c>
      <c r="BL127" s="79">
        <f t="shared" si="1"/>
        <v>99.999999999999972</v>
      </c>
    </row>
    <row r="128" spans="1:64">
      <c r="A128" s="1025"/>
      <c r="B128" s="65" t="s">
        <v>27</v>
      </c>
      <c r="C128" s="66" t="s">
        <v>28</v>
      </c>
      <c r="D128" s="66" t="s">
        <v>111</v>
      </c>
      <c r="E128" s="66">
        <v>6</v>
      </c>
      <c r="F128" s="66">
        <v>2000</v>
      </c>
      <c r="G128" s="359"/>
      <c r="H128" s="360"/>
      <c r="I128" s="67"/>
      <c r="J128" s="312">
        <v>0</v>
      </c>
      <c r="K128" s="63">
        <v>8.5921999999999983</v>
      </c>
      <c r="L128" s="63">
        <v>0</v>
      </c>
      <c r="M128" s="64">
        <v>0</v>
      </c>
      <c r="N128" s="64">
        <v>74.863700000000009</v>
      </c>
      <c r="O128" s="64">
        <v>0</v>
      </c>
      <c r="P128" s="69">
        <v>4.7915000000000001</v>
      </c>
      <c r="Q128" s="64">
        <v>0</v>
      </c>
      <c r="R128" s="64">
        <v>0</v>
      </c>
      <c r="S128" s="64">
        <v>0</v>
      </c>
      <c r="T128" s="63">
        <v>0</v>
      </c>
      <c r="U128" s="63">
        <v>1.5800000000000002E-2</v>
      </c>
      <c r="V128" s="64">
        <v>0</v>
      </c>
      <c r="W128" s="64">
        <v>0</v>
      </c>
      <c r="X128" s="64">
        <v>0</v>
      </c>
      <c r="Y128" s="64">
        <v>0</v>
      </c>
      <c r="Z128" s="322">
        <v>0</v>
      </c>
      <c r="AA128" s="312">
        <v>0</v>
      </c>
      <c r="AB128" s="312">
        <v>0</v>
      </c>
      <c r="AC128" s="393">
        <v>0</v>
      </c>
      <c r="AD128" s="63">
        <v>2.6465499999999995</v>
      </c>
      <c r="AE128" s="63">
        <v>5.2499999999999998E-2</v>
      </c>
      <c r="AF128" s="63">
        <v>0</v>
      </c>
      <c r="AG128" s="312">
        <v>0</v>
      </c>
      <c r="AH128" s="312">
        <v>0</v>
      </c>
      <c r="AI128" s="64">
        <v>1.05325</v>
      </c>
      <c r="AJ128" s="64">
        <v>0</v>
      </c>
      <c r="AK128" s="63">
        <v>0</v>
      </c>
      <c r="AL128" s="63">
        <v>0</v>
      </c>
      <c r="AM128" s="63">
        <v>0</v>
      </c>
      <c r="AN128" s="64">
        <v>0</v>
      </c>
      <c r="AO128" s="312">
        <v>0</v>
      </c>
      <c r="AP128" s="63">
        <v>0</v>
      </c>
      <c r="AQ128" s="64">
        <v>6.8492500000000005</v>
      </c>
      <c r="AR128" s="312">
        <v>0</v>
      </c>
      <c r="AS128" s="312">
        <v>0</v>
      </c>
      <c r="AT128" s="63">
        <v>0</v>
      </c>
      <c r="AU128" s="63">
        <v>0</v>
      </c>
      <c r="AV128" s="63">
        <v>0</v>
      </c>
      <c r="AW128" s="63">
        <v>0</v>
      </c>
      <c r="AX128" s="64">
        <v>0</v>
      </c>
      <c r="AY128" s="64">
        <v>0</v>
      </c>
      <c r="AZ128" s="63">
        <v>0</v>
      </c>
      <c r="BA128" s="63">
        <v>1.1352500000000001</v>
      </c>
      <c r="BB128" s="63">
        <v>0</v>
      </c>
      <c r="BC128" s="63">
        <v>0</v>
      </c>
      <c r="BD128" s="64">
        <v>0</v>
      </c>
      <c r="BE128" s="63">
        <v>0</v>
      </c>
      <c r="BF128" s="63">
        <v>0</v>
      </c>
      <c r="BG128" s="64">
        <v>0</v>
      </c>
      <c r="BH128" s="64">
        <v>0</v>
      </c>
      <c r="BI128" s="64">
        <v>0</v>
      </c>
      <c r="BJ128" s="64">
        <v>0</v>
      </c>
      <c r="BK128" s="64">
        <v>0</v>
      </c>
      <c r="BL128" s="79">
        <f t="shared" si="1"/>
        <v>100.00000000000001</v>
      </c>
    </row>
    <row r="129" spans="1:64">
      <c r="A129" s="1025"/>
      <c r="B129" s="65" t="s">
        <v>27</v>
      </c>
      <c r="C129" s="66" t="s">
        <v>28</v>
      </c>
      <c r="D129" s="66" t="s">
        <v>111</v>
      </c>
      <c r="E129" s="66">
        <v>7</v>
      </c>
      <c r="F129" s="66">
        <v>2000</v>
      </c>
      <c r="G129" s="359"/>
      <c r="H129" s="360"/>
      <c r="I129" s="67"/>
      <c r="J129" s="312">
        <v>0</v>
      </c>
      <c r="K129" s="63">
        <v>3.4211</v>
      </c>
      <c r="L129" s="63">
        <v>0</v>
      </c>
      <c r="M129" s="64">
        <v>0</v>
      </c>
      <c r="N129" s="64">
        <v>83.642099999999985</v>
      </c>
      <c r="O129" s="64">
        <v>0</v>
      </c>
      <c r="P129" s="69">
        <v>2.2595999999999998</v>
      </c>
      <c r="Q129" s="64">
        <v>0</v>
      </c>
      <c r="R129" s="64">
        <v>0</v>
      </c>
      <c r="S129" s="64">
        <v>0</v>
      </c>
      <c r="T129" s="63">
        <v>0</v>
      </c>
      <c r="U129" s="63">
        <v>0</v>
      </c>
      <c r="V129" s="64">
        <v>0</v>
      </c>
      <c r="W129" s="64">
        <v>0</v>
      </c>
      <c r="X129" s="64">
        <v>0</v>
      </c>
      <c r="Y129" s="64">
        <v>0</v>
      </c>
      <c r="Z129" s="322">
        <v>0</v>
      </c>
      <c r="AA129" s="312">
        <v>0</v>
      </c>
      <c r="AB129" s="312">
        <v>0</v>
      </c>
      <c r="AC129" s="393">
        <v>0</v>
      </c>
      <c r="AD129" s="63">
        <v>4.2960500000000001</v>
      </c>
      <c r="AE129" s="63">
        <v>0.16650000000000001</v>
      </c>
      <c r="AF129" s="63">
        <v>0</v>
      </c>
      <c r="AG129" s="312">
        <v>0</v>
      </c>
      <c r="AH129" s="312">
        <v>0</v>
      </c>
      <c r="AI129" s="64">
        <v>0</v>
      </c>
      <c r="AJ129" s="64">
        <v>5.6400000000000006E-2</v>
      </c>
      <c r="AK129" s="63">
        <v>0</v>
      </c>
      <c r="AL129" s="63">
        <v>0</v>
      </c>
      <c r="AM129" s="63">
        <v>0.65510000000000002</v>
      </c>
      <c r="AN129" s="64">
        <v>0</v>
      </c>
      <c r="AO129" s="312">
        <v>0</v>
      </c>
      <c r="AP129" s="63">
        <v>0</v>
      </c>
      <c r="AQ129" s="64">
        <v>3.4729000000000001</v>
      </c>
      <c r="AR129" s="312">
        <v>0</v>
      </c>
      <c r="AS129" s="312">
        <v>0</v>
      </c>
      <c r="AT129" s="63">
        <v>0</v>
      </c>
      <c r="AU129" s="63">
        <v>0.72655000000000003</v>
      </c>
      <c r="AV129" s="63">
        <v>0</v>
      </c>
      <c r="AW129" s="63">
        <v>0</v>
      </c>
      <c r="AX129" s="64">
        <v>0</v>
      </c>
      <c r="AY129" s="64">
        <v>0</v>
      </c>
      <c r="AZ129" s="63">
        <v>0</v>
      </c>
      <c r="BA129" s="63">
        <v>0.83560000000000001</v>
      </c>
      <c r="BB129" s="63">
        <v>0</v>
      </c>
      <c r="BC129" s="63">
        <v>0</v>
      </c>
      <c r="BD129" s="64">
        <v>0</v>
      </c>
      <c r="BE129" s="63">
        <v>0</v>
      </c>
      <c r="BF129" s="63">
        <v>0</v>
      </c>
      <c r="BG129" s="64">
        <v>0.46810000000000002</v>
      </c>
      <c r="BH129" s="64">
        <v>0</v>
      </c>
      <c r="BI129" s="64">
        <v>0</v>
      </c>
      <c r="BJ129" s="64">
        <v>0</v>
      </c>
      <c r="BK129" s="64">
        <v>0</v>
      </c>
      <c r="BL129" s="79">
        <f t="shared" si="1"/>
        <v>99.999999999999986</v>
      </c>
    </row>
    <row r="130" spans="1:64">
      <c r="A130" s="1025"/>
      <c r="B130" s="65" t="s">
        <v>27</v>
      </c>
      <c r="C130" s="66" t="s">
        <v>28</v>
      </c>
      <c r="D130" s="66" t="s">
        <v>111</v>
      </c>
      <c r="E130" s="66">
        <v>8</v>
      </c>
      <c r="F130" s="66">
        <v>2000</v>
      </c>
      <c r="G130" s="359"/>
      <c r="H130" s="360"/>
      <c r="I130" s="67"/>
      <c r="J130" s="312">
        <v>0</v>
      </c>
      <c r="K130" s="63">
        <v>4.5507</v>
      </c>
      <c r="L130" s="63">
        <v>0</v>
      </c>
      <c r="M130" s="64">
        <v>0</v>
      </c>
      <c r="N130" s="64">
        <v>72.967100000000002</v>
      </c>
      <c r="O130" s="64">
        <v>0</v>
      </c>
      <c r="P130" s="69">
        <v>10.17515</v>
      </c>
      <c r="Q130" s="64">
        <v>0</v>
      </c>
      <c r="R130" s="64">
        <v>0</v>
      </c>
      <c r="S130" s="64">
        <v>0</v>
      </c>
      <c r="T130" s="63">
        <v>0</v>
      </c>
      <c r="U130" s="63">
        <v>0</v>
      </c>
      <c r="V130" s="64">
        <v>0</v>
      </c>
      <c r="W130" s="64">
        <v>0</v>
      </c>
      <c r="X130" s="64">
        <v>0</v>
      </c>
      <c r="Y130" s="64">
        <v>0</v>
      </c>
      <c r="Z130" s="322">
        <v>0</v>
      </c>
      <c r="AA130" s="312">
        <v>0</v>
      </c>
      <c r="AB130" s="312">
        <v>0</v>
      </c>
      <c r="AC130" s="393">
        <v>0</v>
      </c>
      <c r="AD130" s="63">
        <v>9.3933499999999999</v>
      </c>
      <c r="AE130" s="63">
        <v>0</v>
      </c>
      <c r="AF130" s="63">
        <v>0</v>
      </c>
      <c r="AG130" s="312">
        <v>0</v>
      </c>
      <c r="AH130" s="312">
        <v>0</v>
      </c>
      <c r="AI130" s="64">
        <v>0</v>
      </c>
      <c r="AJ130" s="64">
        <v>0</v>
      </c>
      <c r="AK130" s="63">
        <v>0</v>
      </c>
      <c r="AL130" s="63">
        <v>0</v>
      </c>
      <c r="AM130" s="63">
        <v>0.36404999999999998</v>
      </c>
      <c r="AN130" s="64">
        <v>0</v>
      </c>
      <c r="AO130" s="312">
        <v>0</v>
      </c>
      <c r="AP130" s="63">
        <v>2.9849999999999998E-2</v>
      </c>
      <c r="AQ130" s="64">
        <v>1.7338000000000002</v>
      </c>
      <c r="AR130" s="312">
        <v>0</v>
      </c>
      <c r="AS130" s="312">
        <v>0</v>
      </c>
      <c r="AT130" s="63">
        <v>0</v>
      </c>
      <c r="AU130" s="63">
        <v>0</v>
      </c>
      <c r="AV130" s="63">
        <v>0</v>
      </c>
      <c r="AW130" s="63">
        <v>0</v>
      </c>
      <c r="AX130" s="64">
        <v>0</v>
      </c>
      <c r="AY130" s="64">
        <v>0</v>
      </c>
      <c r="AZ130" s="63">
        <v>0</v>
      </c>
      <c r="BA130" s="63">
        <v>0.78600000000000003</v>
      </c>
      <c r="BB130" s="63">
        <v>0</v>
      </c>
      <c r="BC130" s="63">
        <v>0</v>
      </c>
      <c r="BD130" s="64">
        <v>0</v>
      </c>
      <c r="BE130" s="63">
        <v>0</v>
      </c>
      <c r="BF130" s="63">
        <v>0</v>
      </c>
      <c r="BG130" s="64">
        <v>0</v>
      </c>
      <c r="BH130" s="64">
        <v>0</v>
      </c>
      <c r="BI130" s="64">
        <v>0</v>
      </c>
      <c r="BJ130" s="64">
        <v>0</v>
      </c>
      <c r="BK130" s="64">
        <v>0</v>
      </c>
      <c r="BL130" s="79">
        <f t="shared" si="1"/>
        <v>100.00000000000001</v>
      </c>
    </row>
    <row r="131" spans="1:64">
      <c r="A131" s="1025"/>
      <c r="B131" s="65" t="s">
        <v>27</v>
      </c>
      <c r="C131" s="66" t="s">
        <v>28</v>
      </c>
      <c r="D131" s="66" t="s">
        <v>111</v>
      </c>
      <c r="E131" s="66">
        <v>9</v>
      </c>
      <c r="F131" s="66">
        <v>2000</v>
      </c>
      <c r="G131" s="359"/>
      <c r="H131" s="360"/>
      <c r="I131" s="67"/>
      <c r="J131" s="312">
        <v>0</v>
      </c>
      <c r="K131" s="63">
        <v>5.4729999999999999</v>
      </c>
      <c r="L131" s="63">
        <v>0</v>
      </c>
      <c r="M131" s="64">
        <v>0</v>
      </c>
      <c r="N131" s="64">
        <v>85.089700000000008</v>
      </c>
      <c r="O131" s="64">
        <v>0</v>
      </c>
      <c r="P131" s="69">
        <v>3.5401499999999997</v>
      </c>
      <c r="Q131" s="64">
        <v>0</v>
      </c>
      <c r="R131" s="64">
        <v>0</v>
      </c>
      <c r="S131" s="64">
        <v>0</v>
      </c>
      <c r="T131" s="63">
        <v>0</v>
      </c>
      <c r="U131" s="63">
        <v>0</v>
      </c>
      <c r="V131" s="64">
        <v>0</v>
      </c>
      <c r="W131" s="64">
        <v>0</v>
      </c>
      <c r="X131" s="64">
        <v>0</v>
      </c>
      <c r="Y131" s="64">
        <v>0</v>
      </c>
      <c r="Z131" s="322">
        <v>0</v>
      </c>
      <c r="AA131" s="312">
        <v>0</v>
      </c>
      <c r="AB131" s="312">
        <v>0</v>
      </c>
      <c r="AC131" s="393">
        <v>0</v>
      </c>
      <c r="AD131" s="63">
        <v>1.5966</v>
      </c>
      <c r="AE131" s="63">
        <v>0</v>
      </c>
      <c r="AF131" s="63">
        <v>0</v>
      </c>
      <c r="AG131" s="312">
        <v>0</v>
      </c>
      <c r="AH131" s="312">
        <v>0</v>
      </c>
      <c r="AI131" s="64">
        <v>0.90890000000000004</v>
      </c>
      <c r="AJ131" s="64">
        <v>0</v>
      </c>
      <c r="AK131" s="63">
        <v>0.34664999999999996</v>
      </c>
      <c r="AL131" s="63">
        <v>0</v>
      </c>
      <c r="AM131" s="63">
        <v>0.26145000000000002</v>
      </c>
      <c r="AN131" s="64">
        <v>0</v>
      </c>
      <c r="AO131" s="312">
        <v>0</v>
      </c>
      <c r="AP131" s="63">
        <v>2.9149999999999999E-2</v>
      </c>
      <c r="AQ131" s="64">
        <v>1.3995499999999998</v>
      </c>
      <c r="AR131" s="312">
        <v>0</v>
      </c>
      <c r="AS131" s="312">
        <v>0</v>
      </c>
      <c r="AT131" s="63">
        <v>0</v>
      </c>
      <c r="AU131" s="63">
        <v>0</v>
      </c>
      <c r="AV131" s="63">
        <v>0</v>
      </c>
      <c r="AW131" s="63">
        <v>0</v>
      </c>
      <c r="AX131" s="64">
        <v>0</v>
      </c>
      <c r="AY131" s="64">
        <v>0</v>
      </c>
      <c r="AZ131" s="63">
        <v>0</v>
      </c>
      <c r="BA131" s="63">
        <v>1.3548500000000001</v>
      </c>
      <c r="BB131" s="63">
        <v>0</v>
      </c>
      <c r="BC131" s="63">
        <v>0</v>
      </c>
      <c r="BD131" s="64">
        <v>0</v>
      </c>
      <c r="BE131" s="63">
        <v>0</v>
      </c>
      <c r="BF131" s="63">
        <v>0</v>
      </c>
      <c r="BG131" s="64">
        <v>0</v>
      </c>
      <c r="BH131" s="64">
        <v>0</v>
      </c>
      <c r="BI131" s="64">
        <v>0</v>
      </c>
      <c r="BJ131" s="64">
        <v>0</v>
      </c>
      <c r="BK131" s="64">
        <v>0</v>
      </c>
      <c r="BL131" s="79">
        <f t="shared" ref="BL131:BL194" si="2">SUM(J131:BK131)</f>
        <v>100</v>
      </c>
    </row>
    <row r="132" spans="1:64">
      <c r="A132" s="1025"/>
      <c r="B132" s="71" t="s">
        <v>27</v>
      </c>
      <c r="C132" s="72" t="s">
        <v>28</v>
      </c>
      <c r="D132" s="72" t="s">
        <v>111</v>
      </c>
      <c r="E132" s="72">
        <v>10</v>
      </c>
      <c r="F132" s="72">
        <v>2000</v>
      </c>
      <c r="G132" s="361"/>
      <c r="H132" s="362"/>
      <c r="I132" s="73"/>
      <c r="J132" s="313">
        <v>0</v>
      </c>
      <c r="K132" s="75">
        <v>3.3485</v>
      </c>
      <c r="L132" s="75">
        <v>0</v>
      </c>
      <c r="M132" s="76">
        <v>0</v>
      </c>
      <c r="N132" s="76">
        <v>81.282349999999994</v>
      </c>
      <c r="O132" s="76">
        <v>0</v>
      </c>
      <c r="P132" s="77">
        <v>7.4779999999999998</v>
      </c>
      <c r="Q132" s="76">
        <v>0</v>
      </c>
      <c r="R132" s="76">
        <v>0</v>
      </c>
      <c r="S132" s="76">
        <v>0</v>
      </c>
      <c r="T132" s="75">
        <v>0</v>
      </c>
      <c r="U132" s="75">
        <v>0</v>
      </c>
      <c r="V132" s="76">
        <v>0</v>
      </c>
      <c r="W132" s="76">
        <v>0</v>
      </c>
      <c r="X132" s="76">
        <v>0</v>
      </c>
      <c r="Y132" s="76">
        <v>0</v>
      </c>
      <c r="Z132" s="323">
        <v>0</v>
      </c>
      <c r="AA132" s="313">
        <v>0</v>
      </c>
      <c r="AB132" s="313">
        <v>0</v>
      </c>
      <c r="AC132" s="394">
        <v>0</v>
      </c>
      <c r="AD132" s="75">
        <v>1.2582500000000001</v>
      </c>
      <c r="AE132" s="75">
        <v>4.5700000000000005E-2</v>
      </c>
      <c r="AF132" s="75">
        <v>0</v>
      </c>
      <c r="AG132" s="313">
        <v>0</v>
      </c>
      <c r="AH132" s="313">
        <v>0</v>
      </c>
      <c r="AI132" s="76">
        <v>0.11219999999999999</v>
      </c>
      <c r="AJ132" s="76">
        <v>0</v>
      </c>
      <c r="AK132" s="75">
        <v>0</v>
      </c>
      <c r="AL132" s="75">
        <v>0</v>
      </c>
      <c r="AM132" s="75">
        <v>0.11625000000000002</v>
      </c>
      <c r="AN132" s="76">
        <v>0</v>
      </c>
      <c r="AO132" s="313">
        <v>0</v>
      </c>
      <c r="AP132" s="75">
        <v>0</v>
      </c>
      <c r="AQ132" s="76">
        <v>4.5100499999999997</v>
      </c>
      <c r="AR132" s="313">
        <v>0</v>
      </c>
      <c r="AS132" s="313">
        <v>0</v>
      </c>
      <c r="AT132" s="75">
        <v>0</v>
      </c>
      <c r="AU132" s="75">
        <v>0.13035000000000002</v>
      </c>
      <c r="AV132" s="75">
        <v>0</v>
      </c>
      <c r="AW132" s="75">
        <v>0</v>
      </c>
      <c r="AX132" s="76">
        <v>0</v>
      </c>
      <c r="AY132" s="76">
        <v>0</v>
      </c>
      <c r="AZ132" s="75">
        <v>0</v>
      </c>
      <c r="BA132" s="75">
        <v>1.7183499999999998</v>
      </c>
      <c r="BB132" s="75">
        <v>0</v>
      </c>
      <c r="BC132" s="75">
        <v>0</v>
      </c>
      <c r="BD132" s="76">
        <v>0</v>
      </c>
      <c r="BE132" s="75">
        <v>0</v>
      </c>
      <c r="BF132" s="75">
        <v>0</v>
      </c>
      <c r="BG132" s="76">
        <v>0</v>
      </c>
      <c r="BH132" s="76">
        <v>0</v>
      </c>
      <c r="BI132" s="76">
        <v>0</v>
      </c>
      <c r="BJ132" s="76">
        <v>0</v>
      </c>
      <c r="BK132" s="76">
        <v>0</v>
      </c>
      <c r="BL132" s="80">
        <f t="shared" si="2"/>
        <v>100</v>
      </c>
    </row>
    <row r="133" spans="1:64">
      <c r="A133" s="1025"/>
      <c r="B133" s="65" t="s">
        <v>27</v>
      </c>
      <c r="C133" s="66" t="s">
        <v>28</v>
      </c>
      <c r="D133" s="66" t="s">
        <v>112</v>
      </c>
      <c r="E133" s="66">
        <v>1</v>
      </c>
      <c r="F133" s="66">
        <v>2000</v>
      </c>
      <c r="G133" s="359"/>
      <c r="H133" s="360"/>
      <c r="I133" s="67"/>
      <c r="J133" s="312">
        <v>0</v>
      </c>
      <c r="K133" s="63">
        <v>3.6967500000000002</v>
      </c>
      <c r="L133" s="63">
        <v>0</v>
      </c>
      <c r="M133" s="64">
        <v>0</v>
      </c>
      <c r="N133" s="64">
        <v>88.770049999999998</v>
      </c>
      <c r="O133" s="64">
        <v>0</v>
      </c>
      <c r="P133" s="69">
        <v>5.8843000000000005</v>
      </c>
      <c r="Q133" s="64">
        <v>0</v>
      </c>
      <c r="R133" s="64">
        <v>0</v>
      </c>
      <c r="S133" s="64">
        <v>0</v>
      </c>
      <c r="T133" s="63">
        <v>0</v>
      </c>
      <c r="U133" s="63">
        <v>0</v>
      </c>
      <c r="V133" s="64">
        <v>0</v>
      </c>
      <c r="W133" s="64">
        <v>0</v>
      </c>
      <c r="X133" s="64">
        <v>0</v>
      </c>
      <c r="Y133" s="64">
        <v>0</v>
      </c>
      <c r="Z133" s="322">
        <v>0</v>
      </c>
      <c r="AA133" s="312">
        <v>0</v>
      </c>
      <c r="AB133" s="312">
        <v>0</v>
      </c>
      <c r="AC133" s="393">
        <v>0</v>
      </c>
      <c r="AD133" s="63">
        <v>0.3075</v>
      </c>
      <c r="AE133" s="63">
        <v>0</v>
      </c>
      <c r="AF133" s="63">
        <v>0</v>
      </c>
      <c r="AG133" s="312">
        <v>0</v>
      </c>
      <c r="AH133" s="312">
        <v>0</v>
      </c>
      <c r="AI133" s="64">
        <v>0</v>
      </c>
      <c r="AJ133" s="64">
        <v>0</v>
      </c>
      <c r="AK133" s="63">
        <v>0.25</v>
      </c>
      <c r="AL133" s="63">
        <v>0</v>
      </c>
      <c r="AM133" s="63">
        <v>0</v>
      </c>
      <c r="AN133" s="64">
        <v>0</v>
      </c>
      <c r="AO133" s="312">
        <v>0</v>
      </c>
      <c r="AP133" s="63">
        <v>0</v>
      </c>
      <c r="AQ133" s="64">
        <v>0.13805000000000001</v>
      </c>
      <c r="AR133" s="312">
        <v>0</v>
      </c>
      <c r="AS133" s="312">
        <v>0</v>
      </c>
      <c r="AT133" s="63">
        <v>0</v>
      </c>
      <c r="AU133" s="63">
        <v>0</v>
      </c>
      <c r="AV133" s="63">
        <v>0</v>
      </c>
      <c r="AW133" s="63">
        <v>0</v>
      </c>
      <c r="AX133" s="64">
        <v>0</v>
      </c>
      <c r="AY133" s="64">
        <v>0</v>
      </c>
      <c r="AZ133" s="63">
        <v>0</v>
      </c>
      <c r="BA133" s="63">
        <v>0.95335000000000003</v>
      </c>
      <c r="BB133" s="63">
        <v>0</v>
      </c>
      <c r="BC133" s="63">
        <v>0</v>
      </c>
      <c r="BD133" s="64">
        <v>0</v>
      </c>
      <c r="BE133" s="63">
        <v>0</v>
      </c>
      <c r="BF133" s="63">
        <v>0</v>
      </c>
      <c r="BG133" s="64">
        <v>0</v>
      </c>
      <c r="BH133" s="64">
        <v>0</v>
      </c>
      <c r="BI133" s="64">
        <v>0</v>
      </c>
      <c r="BJ133" s="64">
        <v>0</v>
      </c>
      <c r="BK133" s="64">
        <v>0</v>
      </c>
      <c r="BL133" s="79">
        <f t="shared" si="2"/>
        <v>100</v>
      </c>
    </row>
    <row r="134" spans="1:64">
      <c r="A134" s="1025"/>
      <c r="B134" s="65" t="s">
        <v>27</v>
      </c>
      <c r="C134" s="66" t="s">
        <v>28</v>
      </c>
      <c r="D134" s="66" t="s">
        <v>112</v>
      </c>
      <c r="E134" s="66">
        <v>2</v>
      </c>
      <c r="F134" s="66">
        <v>2000</v>
      </c>
      <c r="G134" s="359"/>
      <c r="H134" s="360"/>
      <c r="I134" s="67"/>
      <c r="J134" s="312">
        <v>0</v>
      </c>
      <c r="K134" s="63">
        <v>6.5474500000000004</v>
      </c>
      <c r="L134" s="63">
        <v>0</v>
      </c>
      <c r="M134" s="64">
        <v>0</v>
      </c>
      <c r="N134" s="64">
        <v>81.130600000000001</v>
      </c>
      <c r="O134" s="64">
        <v>0</v>
      </c>
      <c r="P134" s="69">
        <v>4.3798499999999994</v>
      </c>
      <c r="Q134" s="64">
        <v>0</v>
      </c>
      <c r="R134" s="64">
        <v>0</v>
      </c>
      <c r="S134" s="64">
        <v>0</v>
      </c>
      <c r="T134" s="63">
        <v>0</v>
      </c>
      <c r="U134" s="63">
        <v>0</v>
      </c>
      <c r="V134" s="64">
        <v>0</v>
      </c>
      <c r="W134" s="64">
        <v>0</v>
      </c>
      <c r="X134" s="64">
        <v>0</v>
      </c>
      <c r="Y134" s="64">
        <v>0</v>
      </c>
      <c r="Z134" s="322">
        <v>0</v>
      </c>
      <c r="AA134" s="312">
        <v>0</v>
      </c>
      <c r="AB134" s="312">
        <v>0</v>
      </c>
      <c r="AC134" s="393">
        <v>0</v>
      </c>
      <c r="AD134" s="63">
        <v>1.41435</v>
      </c>
      <c r="AE134" s="63">
        <v>9.1250000000000012E-2</v>
      </c>
      <c r="AF134" s="63">
        <v>0</v>
      </c>
      <c r="AG134" s="312">
        <v>0</v>
      </c>
      <c r="AH134" s="312">
        <v>0</v>
      </c>
      <c r="AI134" s="64">
        <v>0</v>
      </c>
      <c r="AJ134" s="64">
        <v>0</v>
      </c>
      <c r="AK134" s="63">
        <v>1.5722499999999999</v>
      </c>
      <c r="AL134" s="63">
        <v>0</v>
      </c>
      <c r="AM134" s="63">
        <v>0</v>
      </c>
      <c r="AN134" s="64">
        <v>0</v>
      </c>
      <c r="AO134" s="312">
        <v>0</v>
      </c>
      <c r="AP134" s="63">
        <v>0</v>
      </c>
      <c r="AQ134" s="64">
        <v>0.36659999999999998</v>
      </c>
      <c r="AR134" s="312">
        <v>0</v>
      </c>
      <c r="AS134" s="312">
        <v>0</v>
      </c>
      <c r="AT134" s="63">
        <v>0</v>
      </c>
      <c r="AU134" s="63">
        <v>0.20935000000000004</v>
      </c>
      <c r="AV134" s="63">
        <v>0</v>
      </c>
      <c r="AW134" s="63">
        <v>0</v>
      </c>
      <c r="AX134" s="64">
        <v>0</v>
      </c>
      <c r="AY134" s="64">
        <v>0</v>
      </c>
      <c r="AZ134" s="63">
        <v>0</v>
      </c>
      <c r="BA134" s="63">
        <v>4.2883000000000004</v>
      </c>
      <c r="BB134" s="63">
        <v>0</v>
      </c>
      <c r="BC134" s="63">
        <v>0</v>
      </c>
      <c r="BD134" s="64">
        <v>0</v>
      </c>
      <c r="BE134" s="63">
        <v>0</v>
      </c>
      <c r="BF134" s="63">
        <v>0</v>
      </c>
      <c r="BG134" s="64">
        <v>0</v>
      </c>
      <c r="BH134" s="64">
        <v>0</v>
      </c>
      <c r="BI134" s="64">
        <v>0</v>
      </c>
      <c r="BJ134" s="64">
        <v>0</v>
      </c>
      <c r="BK134" s="64">
        <v>0</v>
      </c>
      <c r="BL134" s="79">
        <f t="shared" si="2"/>
        <v>100.00000000000001</v>
      </c>
    </row>
    <row r="135" spans="1:64">
      <c r="A135" s="1025"/>
      <c r="B135" s="65" t="s">
        <v>27</v>
      </c>
      <c r="C135" s="66" t="s">
        <v>28</v>
      </c>
      <c r="D135" s="66" t="s">
        <v>112</v>
      </c>
      <c r="E135" s="66">
        <v>3</v>
      </c>
      <c r="F135" s="66">
        <v>2000</v>
      </c>
      <c r="G135" s="359"/>
      <c r="H135" s="360"/>
      <c r="I135" s="67"/>
      <c r="J135" s="312">
        <v>0</v>
      </c>
      <c r="K135" s="63">
        <v>6.5944999999999991</v>
      </c>
      <c r="L135" s="63">
        <v>0</v>
      </c>
      <c r="M135" s="64">
        <v>0</v>
      </c>
      <c r="N135" s="64">
        <v>80.256699999999995</v>
      </c>
      <c r="O135" s="64">
        <v>0</v>
      </c>
      <c r="P135" s="69">
        <v>5.0110000000000001</v>
      </c>
      <c r="Q135" s="64">
        <v>0</v>
      </c>
      <c r="R135" s="64">
        <v>0</v>
      </c>
      <c r="S135" s="64">
        <v>0</v>
      </c>
      <c r="T135" s="63">
        <v>0</v>
      </c>
      <c r="U135" s="63">
        <v>0</v>
      </c>
      <c r="V135" s="64">
        <v>0.69995000000000007</v>
      </c>
      <c r="W135" s="64">
        <v>0</v>
      </c>
      <c r="X135" s="64">
        <v>0</v>
      </c>
      <c r="Y135" s="64">
        <v>0</v>
      </c>
      <c r="Z135" s="322">
        <v>0</v>
      </c>
      <c r="AA135" s="312">
        <v>0</v>
      </c>
      <c r="AB135" s="312">
        <v>0</v>
      </c>
      <c r="AC135" s="393">
        <v>0</v>
      </c>
      <c r="AD135" s="63">
        <v>2.1406000000000001</v>
      </c>
      <c r="AE135" s="63">
        <v>0.13654999999999998</v>
      </c>
      <c r="AF135" s="63">
        <v>0</v>
      </c>
      <c r="AG135" s="312">
        <v>0</v>
      </c>
      <c r="AH135" s="312">
        <v>0</v>
      </c>
      <c r="AI135" s="64">
        <v>0.93359999999999999</v>
      </c>
      <c r="AJ135" s="64">
        <v>0</v>
      </c>
      <c r="AK135" s="63">
        <v>0</v>
      </c>
      <c r="AL135" s="63">
        <v>0</v>
      </c>
      <c r="AM135" s="63">
        <v>0</v>
      </c>
      <c r="AN135" s="64">
        <v>0</v>
      </c>
      <c r="AO135" s="312">
        <v>0</v>
      </c>
      <c r="AP135" s="63">
        <v>0</v>
      </c>
      <c r="AQ135" s="64">
        <v>0</v>
      </c>
      <c r="AR135" s="312">
        <v>0</v>
      </c>
      <c r="AS135" s="312">
        <v>0</v>
      </c>
      <c r="AT135" s="63">
        <v>0</v>
      </c>
      <c r="AU135" s="63">
        <v>0.26480000000000004</v>
      </c>
      <c r="AV135" s="63">
        <v>0</v>
      </c>
      <c r="AW135" s="63">
        <v>0</v>
      </c>
      <c r="AX135" s="64">
        <v>0</v>
      </c>
      <c r="AY135" s="64">
        <v>0</v>
      </c>
      <c r="AZ135" s="63">
        <v>0</v>
      </c>
      <c r="BA135" s="63">
        <v>3.9622999999999999</v>
      </c>
      <c r="BB135" s="63">
        <v>0</v>
      </c>
      <c r="BC135" s="63">
        <v>0</v>
      </c>
      <c r="BD135" s="64">
        <v>0</v>
      </c>
      <c r="BE135" s="63">
        <v>0</v>
      </c>
      <c r="BF135" s="63">
        <v>0</v>
      </c>
      <c r="BG135" s="64">
        <v>0</v>
      </c>
      <c r="BH135" s="64">
        <v>0</v>
      </c>
      <c r="BI135" s="64">
        <v>0</v>
      </c>
      <c r="BJ135" s="64">
        <v>0</v>
      </c>
      <c r="BK135" s="64">
        <v>0</v>
      </c>
      <c r="BL135" s="79">
        <f t="shared" si="2"/>
        <v>99.999999999999986</v>
      </c>
    </row>
    <row r="136" spans="1:64">
      <c r="A136" s="1025"/>
      <c r="B136" s="65" t="s">
        <v>27</v>
      </c>
      <c r="C136" s="66" t="s">
        <v>28</v>
      </c>
      <c r="D136" s="66" t="s">
        <v>112</v>
      </c>
      <c r="E136" s="66">
        <v>4</v>
      </c>
      <c r="F136" s="66">
        <v>2000</v>
      </c>
      <c r="G136" s="359"/>
      <c r="H136" s="360"/>
      <c r="I136" s="67"/>
      <c r="J136" s="312">
        <v>0</v>
      </c>
      <c r="K136" s="63">
        <v>3.3465000000000003</v>
      </c>
      <c r="L136" s="63">
        <v>0</v>
      </c>
      <c r="M136" s="64">
        <v>0</v>
      </c>
      <c r="N136" s="64">
        <v>74.771199999999993</v>
      </c>
      <c r="O136" s="64">
        <v>0</v>
      </c>
      <c r="P136" s="69">
        <v>5.4093499999999999</v>
      </c>
      <c r="Q136" s="64">
        <v>0</v>
      </c>
      <c r="R136" s="64">
        <v>0</v>
      </c>
      <c r="S136" s="64">
        <v>0</v>
      </c>
      <c r="T136" s="63">
        <v>0</v>
      </c>
      <c r="U136" s="63">
        <v>0</v>
      </c>
      <c r="V136" s="64">
        <v>0</v>
      </c>
      <c r="W136" s="64">
        <v>0</v>
      </c>
      <c r="X136" s="64">
        <v>0</v>
      </c>
      <c r="Y136" s="64">
        <v>0</v>
      </c>
      <c r="Z136" s="322">
        <v>0</v>
      </c>
      <c r="AA136" s="312">
        <v>0</v>
      </c>
      <c r="AB136" s="312">
        <v>0</v>
      </c>
      <c r="AC136" s="393">
        <v>0</v>
      </c>
      <c r="AD136" s="63">
        <v>1.2650999999999999</v>
      </c>
      <c r="AE136" s="63">
        <v>0.43840000000000001</v>
      </c>
      <c r="AF136" s="63">
        <v>0</v>
      </c>
      <c r="AG136" s="312">
        <v>0</v>
      </c>
      <c r="AH136" s="312">
        <v>0</v>
      </c>
      <c r="AI136" s="64">
        <v>0.15925</v>
      </c>
      <c r="AJ136" s="64">
        <v>0</v>
      </c>
      <c r="AK136" s="63">
        <v>2.1698499999999998</v>
      </c>
      <c r="AL136" s="63">
        <v>0</v>
      </c>
      <c r="AM136" s="63">
        <v>0</v>
      </c>
      <c r="AN136" s="64">
        <v>0</v>
      </c>
      <c r="AO136" s="312">
        <v>0</v>
      </c>
      <c r="AP136" s="63">
        <v>0</v>
      </c>
      <c r="AQ136" s="64">
        <v>0.30719999999999997</v>
      </c>
      <c r="AR136" s="312">
        <v>0</v>
      </c>
      <c r="AS136" s="312">
        <v>0</v>
      </c>
      <c r="AT136" s="63">
        <v>0</v>
      </c>
      <c r="AU136" s="63">
        <v>0.75460000000000005</v>
      </c>
      <c r="AV136" s="63">
        <v>0</v>
      </c>
      <c r="AW136" s="63">
        <v>0</v>
      </c>
      <c r="AX136" s="64">
        <v>0</v>
      </c>
      <c r="AY136" s="64">
        <v>0</v>
      </c>
      <c r="AZ136" s="63">
        <v>0</v>
      </c>
      <c r="BA136" s="63">
        <v>11.378549999999999</v>
      </c>
      <c r="BB136" s="63">
        <v>0</v>
      </c>
      <c r="BC136" s="63">
        <v>0</v>
      </c>
      <c r="BD136" s="64">
        <v>0</v>
      </c>
      <c r="BE136" s="63">
        <v>0</v>
      </c>
      <c r="BF136" s="63">
        <v>0</v>
      </c>
      <c r="BG136" s="64">
        <v>0</v>
      </c>
      <c r="BH136" s="64">
        <v>0</v>
      </c>
      <c r="BI136" s="64">
        <v>0</v>
      </c>
      <c r="BJ136" s="64">
        <v>0</v>
      </c>
      <c r="BK136" s="64">
        <v>0</v>
      </c>
      <c r="BL136" s="79">
        <f t="shared" si="2"/>
        <v>100</v>
      </c>
    </row>
    <row r="137" spans="1:64">
      <c r="A137" s="1025"/>
      <c r="B137" s="90" t="s">
        <v>27</v>
      </c>
      <c r="C137" s="91" t="s">
        <v>28</v>
      </c>
      <c r="D137" s="66" t="s">
        <v>112</v>
      </c>
      <c r="E137" s="66">
        <v>5</v>
      </c>
      <c r="F137" s="66">
        <v>2000</v>
      </c>
      <c r="G137" s="359"/>
      <c r="H137" s="360"/>
      <c r="I137" s="67"/>
      <c r="J137" s="312">
        <v>0</v>
      </c>
      <c r="K137" s="63">
        <v>1.4867000000000001</v>
      </c>
      <c r="L137" s="63">
        <v>0</v>
      </c>
      <c r="M137" s="64">
        <v>0</v>
      </c>
      <c r="N137" s="64">
        <v>78.678850000000011</v>
      </c>
      <c r="O137" s="64">
        <v>0</v>
      </c>
      <c r="P137" s="69">
        <v>5.6808500000000004</v>
      </c>
      <c r="Q137" s="64">
        <v>0</v>
      </c>
      <c r="R137" s="64">
        <v>0</v>
      </c>
      <c r="S137" s="64">
        <v>0</v>
      </c>
      <c r="T137" s="63">
        <v>0</v>
      </c>
      <c r="U137" s="63">
        <v>0</v>
      </c>
      <c r="V137" s="64">
        <v>0</v>
      </c>
      <c r="W137" s="64">
        <v>0</v>
      </c>
      <c r="X137" s="64">
        <v>0</v>
      </c>
      <c r="Y137" s="64">
        <v>0</v>
      </c>
      <c r="Z137" s="322">
        <v>0</v>
      </c>
      <c r="AA137" s="312">
        <v>0</v>
      </c>
      <c r="AB137" s="312">
        <v>0</v>
      </c>
      <c r="AC137" s="393">
        <v>0</v>
      </c>
      <c r="AD137" s="63">
        <v>1.0162</v>
      </c>
      <c r="AE137" s="63">
        <v>0.13775000000000001</v>
      </c>
      <c r="AF137" s="63">
        <v>0</v>
      </c>
      <c r="AG137" s="312">
        <v>0</v>
      </c>
      <c r="AH137" s="312">
        <v>0</v>
      </c>
      <c r="AI137" s="64">
        <v>1.3159000000000001</v>
      </c>
      <c r="AJ137" s="64">
        <v>0</v>
      </c>
      <c r="AK137" s="63">
        <v>0.68814999999999993</v>
      </c>
      <c r="AL137" s="63">
        <v>0</v>
      </c>
      <c r="AM137" s="63">
        <v>0</v>
      </c>
      <c r="AN137" s="64">
        <v>0</v>
      </c>
      <c r="AO137" s="312">
        <v>0</v>
      </c>
      <c r="AP137" s="63">
        <v>0.33814999999999995</v>
      </c>
      <c r="AQ137" s="64">
        <v>0.50029999999999997</v>
      </c>
      <c r="AR137" s="312">
        <v>0</v>
      </c>
      <c r="AS137" s="312">
        <v>0</v>
      </c>
      <c r="AT137" s="63">
        <v>0</v>
      </c>
      <c r="AU137" s="63">
        <v>0.18395000000000003</v>
      </c>
      <c r="AV137" s="63">
        <v>0</v>
      </c>
      <c r="AW137" s="63">
        <v>0</v>
      </c>
      <c r="AX137" s="64">
        <v>0</v>
      </c>
      <c r="AY137" s="64">
        <v>0</v>
      </c>
      <c r="AZ137" s="63">
        <v>0</v>
      </c>
      <c r="BA137" s="63">
        <v>9.9732000000000003</v>
      </c>
      <c r="BB137" s="63">
        <v>0</v>
      </c>
      <c r="BC137" s="63">
        <v>0</v>
      </c>
      <c r="BD137" s="64">
        <v>0</v>
      </c>
      <c r="BE137" s="63">
        <v>0</v>
      </c>
      <c r="BF137" s="63">
        <v>0</v>
      </c>
      <c r="BG137" s="64">
        <v>0</v>
      </c>
      <c r="BH137" s="64">
        <v>0</v>
      </c>
      <c r="BI137" s="64">
        <v>0</v>
      </c>
      <c r="BJ137" s="64">
        <v>0</v>
      </c>
      <c r="BK137" s="64">
        <v>0</v>
      </c>
      <c r="BL137" s="79">
        <f t="shared" si="2"/>
        <v>100</v>
      </c>
    </row>
    <row r="138" spans="1:64">
      <c r="A138" s="1025"/>
      <c r="B138" s="65" t="s">
        <v>27</v>
      </c>
      <c r="C138" s="66" t="s">
        <v>28</v>
      </c>
      <c r="D138" s="66" t="s">
        <v>112</v>
      </c>
      <c r="E138" s="66">
        <v>6</v>
      </c>
      <c r="F138" s="66">
        <v>2000</v>
      </c>
      <c r="G138" s="359"/>
      <c r="H138" s="360"/>
      <c r="I138" s="67"/>
      <c r="J138" s="312">
        <v>0</v>
      </c>
      <c r="K138" s="63">
        <v>3.2534999999999994</v>
      </c>
      <c r="L138" s="63">
        <v>0</v>
      </c>
      <c r="M138" s="64">
        <v>0</v>
      </c>
      <c r="N138" s="64">
        <v>79.351500000000001</v>
      </c>
      <c r="O138" s="64">
        <v>0</v>
      </c>
      <c r="P138" s="69">
        <v>4.6325000000000003</v>
      </c>
      <c r="Q138" s="64">
        <v>0</v>
      </c>
      <c r="R138" s="64">
        <v>0</v>
      </c>
      <c r="S138" s="64">
        <v>0</v>
      </c>
      <c r="T138" s="63">
        <v>0</v>
      </c>
      <c r="U138" s="63">
        <v>0</v>
      </c>
      <c r="V138" s="64">
        <v>0</v>
      </c>
      <c r="W138" s="64">
        <v>0</v>
      </c>
      <c r="X138" s="64">
        <v>0</v>
      </c>
      <c r="Y138" s="64">
        <v>0</v>
      </c>
      <c r="Z138" s="322">
        <v>0</v>
      </c>
      <c r="AA138" s="312">
        <v>0</v>
      </c>
      <c r="AB138" s="312">
        <v>0</v>
      </c>
      <c r="AC138" s="393">
        <v>0</v>
      </c>
      <c r="AD138" s="63">
        <v>2.0705</v>
      </c>
      <c r="AE138" s="63">
        <v>0.1615</v>
      </c>
      <c r="AF138" s="63">
        <v>0</v>
      </c>
      <c r="AG138" s="312">
        <v>0</v>
      </c>
      <c r="AH138" s="312">
        <v>0</v>
      </c>
      <c r="AI138" s="64">
        <v>0</v>
      </c>
      <c r="AJ138" s="64">
        <v>0</v>
      </c>
      <c r="AK138" s="63">
        <v>1.5760000000000001</v>
      </c>
      <c r="AL138" s="63">
        <v>0</v>
      </c>
      <c r="AM138" s="63">
        <v>0</v>
      </c>
      <c r="AN138" s="64">
        <v>0</v>
      </c>
      <c r="AO138" s="312">
        <v>0</v>
      </c>
      <c r="AP138" s="63">
        <v>0</v>
      </c>
      <c r="AQ138" s="64">
        <v>1.091</v>
      </c>
      <c r="AR138" s="312">
        <v>0</v>
      </c>
      <c r="AS138" s="312">
        <v>0</v>
      </c>
      <c r="AT138" s="63">
        <v>0</v>
      </c>
      <c r="AU138" s="63">
        <v>0.25600000000000001</v>
      </c>
      <c r="AV138" s="63">
        <v>0</v>
      </c>
      <c r="AW138" s="63">
        <v>0</v>
      </c>
      <c r="AX138" s="64">
        <v>0</v>
      </c>
      <c r="AY138" s="64">
        <v>0</v>
      </c>
      <c r="AZ138" s="63">
        <v>0</v>
      </c>
      <c r="BA138" s="63">
        <v>7.4390000000000001</v>
      </c>
      <c r="BB138" s="63">
        <v>0</v>
      </c>
      <c r="BC138" s="63">
        <v>0</v>
      </c>
      <c r="BD138" s="64">
        <v>0</v>
      </c>
      <c r="BE138" s="63">
        <v>0</v>
      </c>
      <c r="BF138" s="63">
        <v>0</v>
      </c>
      <c r="BG138" s="64">
        <v>0.16850000000000001</v>
      </c>
      <c r="BH138" s="64">
        <v>0</v>
      </c>
      <c r="BI138" s="64">
        <v>0</v>
      </c>
      <c r="BJ138" s="64">
        <v>0</v>
      </c>
      <c r="BK138" s="64">
        <v>0</v>
      </c>
      <c r="BL138" s="79">
        <f t="shared" si="2"/>
        <v>100</v>
      </c>
    </row>
    <row r="139" spans="1:64">
      <c r="A139" s="1025"/>
      <c r="B139" s="65" t="s">
        <v>27</v>
      </c>
      <c r="C139" s="66" t="s">
        <v>28</v>
      </c>
      <c r="D139" s="66" t="s">
        <v>112</v>
      </c>
      <c r="E139" s="66">
        <v>7</v>
      </c>
      <c r="F139" s="66">
        <v>2000</v>
      </c>
      <c r="G139" s="359"/>
      <c r="H139" s="360"/>
      <c r="I139" s="67"/>
      <c r="J139" s="312">
        <v>0</v>
      </c>
      <c r="K139" s="63">
        <v>4.0759999999999996</v>
      </c>
      <c r="L139" s="63">
        <v>0</v>
      </c>
      <c r="M139" s="64">
        <v>0</v>
      </c>
      <c r="N139" s="64">
        <v>80.502499999999998</v>
      </c>
      <c r="O139" s="64">
        <v>0</v>
      </c>
      <c r="P139" s="69">
        <v>4.6115000000000004</v>
      </c>
      <c r="Q139" s="64">
        <v>0</v>
      </c>
      <c r="R139" s="64">
        <v>0</v>
      </c>
      <c r="S139" s="64">
        <v>0</v>
      </c>
      <c r="T139" s="63">
        <v>0</v>
      </c>
      <c r="U139" s="63">
        <v>0</v>
      </c>
      <c r="V139" s="64">
        <v>8.2500000000000004E-2</v>
      </c>
      <c r="W139" s="64">
        <v>0</v>
      </c>
      <c r="X139" s="64">
        <v>0</v>
      </c>
      <c r="Y139" s="64">
        <v>0</v>
      </c>
      <c r="Z139" s="322">
        <v>0</v>
      </c>
      <c r="AA139" s="312">
        <v>0</v>
      </c>
      <c r="AB139" s="312">
        <v>0</v>
      </c>
      <c r="AC139" s="393">
        <v>0</v>
      </c>
      <c r="AD139" s="63">
        <v>0.75700000000000001</v>
      </c>
      <c r="AE139" s="63">
        <v>4.0500000000000001E-2</v>
      </c>
      <c r="AF139" s="63">
        <v>0</v>
      </c>
      <c r="AG139" s="312">
        <v>0</v>
      </c>
      <c r="AH139" s="312">
        <v>0</v>
      </c>
      <c r="AI139" s="64">
        <v>0.41050000000000003</v>
      </c>
      <c r="AJ139" s="64">
        <v>0</v>
      </c>
      <c r="AK139" s="63">
        <v>0.97499999999999998</v>
      </c>
      <c r="AL139" s="63">
        <v>0</v>
      </c>
      <c r="AM139" s="63">
        <v>0</v>
      </c>
      <c r="AN139" s="64">
        <v>0</v>
      </c>
      <c r="AO139" s="312">
        <v>0</v>
      </c>
      <c r="AP139" s="63">
        <v>0</v>
      </c>
      <c r="AQ139" s="64">
        <v>0.2455</v>
      </c>
      <c r="AR139" s="312">
        <v>0</v>
      </c>
      <c r="AS139" s="312">
        <v>0</v>
      </c>
      <c r="AT139" s="63">
        <v>0</v>
      </c>
      <c r="AU139" s="63">
        <v>0.28799999999999998</v>
      </c>
      <c r="AV139" s="63">
        <v>0</v>
      </c>
      <c r="AW139" s="63">
        <v>0</v>
      </c>
      <c r="AX139" s="64">
        <v>0</v>
      </c>
      <c r="AY139" s="64">
        <v>0</v>
      </c>
      <c r="AZ139" s="63">
        <v>0</v>
      </c>
      <c r="BA139" s="63">
        <v>7.9359999999999999</v>
      </c>
      <c r="BB139" s="63">
        <v>0</v>
      </c>
      <c r="BC139" s="63">
        <v>0</v>
      </c>
      <c r="BD139" s="64">
        <v>0</v>
      </c>
      <c r="BE139" s="63">
        <v>0</v>
      </c>
      <c r="BF139" s="63">
        <v>0</v>
      </c>
      <c r="BG139" s="64">
        <v>7.4999999999999997E-2</v>
      </c>
      <c r="BH139" s="64">
        <v>0</v>
      </c>
      <c r="BI139" s="64">
        <v>0</v>
      </c>
      <c r="BJ139" s="64">
        <v>0</v>
      </c>
      <c r="BK139" s="64">
        <v>0</v>
      </c>
      <c r="BL139" s="79">
        <f t="shared" si="2"/>
        <v>99.999999999999986</v>
      </c>
    </row>
    <row r="140" spans="1:64">
      <c r="A140" s="1025"/>
      <c r="B140" s="65" t="s">
        <v>27</v>
      </c>
      <c r="C140" s="66" t="s">
        <v>28</v>
      </c>
      <c r="D140" s="66" t="s">
        <v>112</v>
      </c>
      <c r="E140" s="66">
        <v>8</v>
      </c>
      <c r="F140" s="66">
        <v>2000</v>
      </c>
      <c r="G140" s="359"/>
      <c r="H140" s="360"/>
      <c r="I140" s="67"/>
      <c r="J140" s="312">
        <v>0</v>
      </c>
      <c r="K140" s="63">
        <v>3.3065000000000002</v>
      </c>
      <c r="L140" s="63">
        <v>0</v>
      </c>
      <c r="M140" s="64">
        <v>0</v>
      </c>
      <c r="N140" s="64">
        <v>89.084999999999994</v>
      </c>
      <c r="O140" s="64">
        <v>0</v>
      </c>
      <c r="P140" s="69">
        <v>2.3485</v>
      </c>
      <c r="Q140" s="64">
        <v>0</v>
      </c>
      <c r="R140" s="64">
        <v>1.1635</v>
      </c>
      <c r="S140" s="64">
        <v>0</v>
      </c>
      <c r="T140" s="63">
        <v>0</v>
      </c>
      <c r="U140" s="63">
        <v>0</v>
      </c>
      <c r="V140" s="64">
        <v>4.2500000000000003E-2</v>
      </c>
      <c r="W140" s="64">
        <v>0</v>
      </c>
      <c r="X140" s="64">
        <v>0</v>
      </c>
      <c r="Y140" s="64">
        <v>0</v>
      </c>
      <c r="Z140" s="322">
        <v>0</v>
      </c>
      <c r="AA140" s="312">
        <v>0</v>
      </c>
      <c r="AB140" s="312">
        <v>0</v>
      </c>
      <c r="AC140" s="393">
        <v>0</v>
      </c>
      <c r="AD140" s="63">
        <v>1.0575000000000001</v>
      </c>
      <c r="AE140" s="63">
        <v>0.374</v>
      </c>
      <c r="AF140" s="63">
        <v>0</v>
      </c>
      <c r="AG140" s="312">
        <v>0</v>
      </c>
      <c r="AH140" s="312">
        <v>0</v>
      </c>
      <c r="AI140" s="64">
        <v>1.4159999999999999</v>
      </c>
      <c r="AJ140" s="64">
        <v>0</v>
      </c>
      <c r="AK140" s="63">
        <v>5.8500000000000003E-2</v>
      </c>
      <c r="AL140" s="63">
        <v>0</v>
      </c>
      <c r="AM140" s="63">
        <v>0</v>
      </c>
      <c r="AN140" s="64">
        <v>0</v>
      </c>
      <c r="AO140" s="312">
        <v>0</v>
      </c>
      <c r="AP140" s="63">
        <v>0</v>
      </c>
      <c r="AQ140" s="64">
        <v>9.5000000000000001E-2</v>
      </c>
      <c r="AR140" s="312">
        <v>0</v>
      </c>
      <c r="AS140" s="312">
        <v>0</v>
      </c>
      <c r="AT140" s="63">
        <v>0</v>
      </c>
      <c r="AU140" s="63">
        <v>0.23150000000000001</v>
      </c>
      <c r="AV140" s="63">
        <v>0</v>
      </c>
      <c r="AW140" s="63">
        <v>0</v>
      </c>
      <c r="AX140" s="64">
        <v>0</v>
      </c>
      <c r="AY140" s="64">
        <v>0</v>
      </c>
      <c r="AZ140" s="63">
        <v>0</v>
      </c>
      <c r="BA140" s="63">
        <v>0.82150000000000001</v>
      </c>
      <c r="BB140" s="63">
        <v>0</v>
      </c>
      <c r="BC140" s="63">
        <v>0</v>
      </c>
      <c r="BD140" s="64">
        <v>0</v>
      </c>
      <c r="BE140" s="63">
        <v>0</v>
      </c>
      <c r="BF140" s="63">
        <v>0</v>
      </c>
      <c r="BG140" s="64">
        <v>0</v>
      </c>
      <c r="BH140" s="64">
        <v>0</v>
      </c>
      <c r="BI140" s="64">
        <v>0</v>
      </c>
      <c r="BJ140" s="64">
        <v>0</v>
      </c>
      <c r="BK140" s="64">
        <v>0</v>
      </c>
      <c r="BL140" s="79">
        <f t="shared" si="2"/>
        <v>99.999999999999986</v>
      </c>
    </row>
    <row r="141" spans="1:64">
      <c r="A141" s="1025"/>
      <c r="B141" s="65" t="s">
        <v>27</v>
      </c>
      <c r="C141" s="66" t="s">
        <v>28</v>
      </c>
      <c r="D141" s="66" t="s">
        <v>112</v>
      </c>
      <c r="E141" s="66">
        <v>9</v>
      </c>
      <c r="F141" s="66">
        <v>2000</v>
      </c>
      <c r="G141" s="359"/>
      <c r="H141" s="360"/>
      <c r="I141" s="67"/>
      <c r="J141" s="312">
        <v>0</v>
      </c>
      <c r="K141" s="63">
        <v>5.0730000000000004</v>
      </c>
      <c r="L141" s="63">
        <v>0</v>
      </c>
      <c r="M141" s="64">
        <v>0</v>
      </c>
      <c r="N141" s="64">
        <v>76.895499999999998</v>
      </c>
      <c r="O141" s="64">
        <v>0</v>
      </c>
      <c r="P141" s="69">
        <v>7.8254999999999999</v>
      </c>
      <c r="Q141" s="64">
        <v>0</v>
      </c>
      <c r="R141" s="64">
        <v>1.0880000000000001</v>
      </c>
      <c r="S141" s="64">
        <v>0</v>
      </c>
      <c r="T141" s="63">
        <v>0</v>
      </c>
      <c r="U141" s="63">
        <v>0</v>
      </c>
      <c r="V141" s="64">
        <v>0.13600000000000001</v>
      </c>
      <c r="W141" s="64">
        <v>0.25299999999999995</v>
      </c>
      <c r="X141" s="64">
        <v>0</v>
      </c>
      <c r="Y141" s="64">
        <v>0</v>
      </c>
      <c r="Z141" s="322">
        <v>0</v>
      </c>
      <c r="AA141" s="312">
        <v>0</v>
      </c>
      <c r="AB141" s="312">
        <v>0</v>
      </c>
      <c r="AC141" s="393">
        <v>0</v>
      </c>
      <c r="AD141" s="63">
        <v>0.79649999999999999</v>
      </c>
      <c r="AE141" s="63">
        <v>0.22750000000000001</v>
      </c>
      <c r="AF141" s="63">
        <v>0</v>
      </c>
      <c r="AG141" s="312">
        <v>0</v>
      </c>
      <c r="AH141" s="312">
        <v>0</v>
      </c>
      <c r="AI141" s="64">
        <v>0</v>
      </c>
      <c r="AJ141" s="64">
        <v>0</v>
      </c>
      <c r="AK141" s="63">
        <v>0.19</v>
      </c>
      <c r="AL141" s="63">
        <v>0</v>
      </c>
      <c r="AM141" s="63">
        <v>0</v>
      </c>
      <c r="AN141" s="64">
        <v>0</v>
      </c>
      <c r="AO141" s="312">
        <v>0</v>
      </c>
      <c r="AP141" s="63">
        <v>0</v>
      </c>
      <c r="AQ141" s="64">
        <v>0.22500000000000001</v>
      </c>
      <c r="AR141" s="312">
        <v>0</v>
      </c>
      <c r="AS141" s="312">
        <v>0</v>
      </c>
      <c r="AT141" s="63">
        <v>0</v>
      </c>
      <c r="AU141" s="63">
        <v>0.33800000000000002</v>
      </c>
      <c r="AV141" s="63">
        <v>0</v>
      </c>
      <c r="AW141" s="63">
        <v>0</v>
      </c>
      <c r="AX141" s="64">
        <v>0</v>
      </c>
      <c r="AY141" s="64">
        <v>0</v>
      </c>
      <c r="AZ141" s="63">
        <v>0</v>
      </c>
      <c r="BA141" s="63">
        <v>6.952</v>
      </c>
      <c r="BB141" s="63">
        <v>0</v>
      </c>
      <c r="BC141" s="63">
        <v>0</v>
      </c>
      <c r="BD141" s="64">
        <v>0</v>
      </c>
      <c r="BE141" s="63">
        <v>0</v>
      </c>
      <c r="BF141" s="63">
        <v>0</v>
      </c>
      <c r="BG141" s="64">
        <v>0</v>
      </c>
      <c r="BH141" s="64">
        <v>0</v>
      </c>
      <c r="BI141" s="64">
        <v>0</v>
      </c>
      <c r="BJ141" s="64">
        <v>0</v>
      </c>
      <c r="BK141" s="64">
        <v>0</v>
      </c>
      <c r="BL141" s="79">
        <f t="shared" si="2"/>
        <v>99.999999999999986</v>
      </c>
    </row>
    <row r="142" spans="1:64">
      <c r="A142" s="1025"/>
      <c r="B142" s="71" t="s">
        <v>27</v>
      </c>
      <c r="C142" s="72" t="s">
        <v>28</v>
      </c>
      <c r="D142" s="72" t="s">
        <v>112</v>
      </c>
      <c r="E142" s="72">
        <v>10</v>
      </c>
      <c r="F142" s="72">
        <v>2000</v>
      </c>
      <c r="G142" s="361"/>
      <c r="H142" s="362"/>
      <c r="I142" s="73"/>
      <c r="J142" s="313">
        <v>0</v>
      </c>
      <c r="K142" s="75">
        <v>4.0424999999999995</v>
      </c>
      <c r="L142" s="75">
        <v>0</v>
      </c>
      <c r="M142" s="76">
        <v>0</v>
      </c>
      <c r="N142" s="76">
        <v>85.705500000000001</v>
      </c>
      <c r="O142" s="76">
        <v>0</v>
      </c>
      <c r="P142" s="77">
        <v>6.5235000000000003</v>
      </c>
      <c r="Q142" s="76">
        <v>0</v>
      </c>
      <c r="R142" s="76">
        <v>0.4335</v>
      </c>
      <c r="S142" s="76">
        <v>0</v>
      </c>
      <c r="T142" s="75">
        <v>0</v>
      </c>
      <c r="U142" s="75">
        <v>0</v>
      </c>
      <c r="V142" s="76">
        <v>0</v>
      </c>
      <c r="W142" s="76">
        <v>0</v>
      </c>
      <c r="X142" s="76">
        <v>0</v>
      </c>
      <c r="Y142" s="76">
        <v>0</v>
      </c>
      <c r="Z142" s="323">
        <v>0</v>
      </c>
      <c r="AA142" s="313">
        <v>0</v>
      </c>
      <c r="AB142" s="313">
        <v>0</v>
      </c>
      <c r="AC142" s="394">
        <v>0</v>
      </c>
      <c r="AD142" s="75">
        <v>0.22999999999999998</v>
      </c>
      <c r="AE142" s="75">
        <v>0</v>
      </c>
      <c r="AF142" s="75">
        <v>0</v>
      </c>
      <c r="AG142" s="313">
        <v>0</v>
      </c>
      <c r="AH142" s="313">
        <v>0</v>
      </c>
      <c r="AI142" s="76">
        <v>0.44850000000000007</v>
      </c>
      <c r="AJ142" s="76">
        <v>0</v>
      </c>
      <c r="AK142" s="75">
        <v>1.7500000000000002E-2</v>
      </c>
      <c r="AL142" s="75">
        <v>0</v>
      </c>
      <c r="AM142" s="75">
        <v>0</v>
      </c>
      <c r="AN142" s="76">
        <v>0</v>
      </c>
      <c r="AO142" s="313">
        <v>0</v>
      </c>
      <c r="AP142" s="75">
        <v>0</v>
      </c>
      <c r="AQ142" s="76">
        <v>0</v>
      </c>
      <c r="AR142" s="313">
        <v>0</v>
      </c>
      <c r="AS142" s="313">
        <v>0</v>
      </c>
      <c r="AT142" s="75">
        <v>0</v>
      </c>
      <c r="AU142" s="75">
        <v>7.6499999999999999E-2</v>
      </c>
      <c r="AV142" s="75">
        <v>0</v>
      </c>
      <c r="AW142" s="75">
        <v>0</v>
      </c>
      <c r="AX142" s="76">
        <v>0</v>
      </c>
      <c r="AY142" s="76">
        <v>0</v>
      </c>
      <c r="AZ142" s="75">
        <v>0</v>
      </c>
      <c r="BA142" s="75">
        <v>2.5225</v>
      </c>
      <c r="BB142" s="75">
        <v>0</v>
      </c>
      <c r="BC142" s="75">
        <v>0</v>
      </c>
      <c r="BD142" s="76">
        <v>0</v>
      </c>
      <c r="BE142" s="75">
        <v>0</v>
      </c>
      <c r="BF142" s="75">
        <v>0</v>
      </c>
      <c r="BG142" s="76">
        <v>0</v>
      </c>
      <c r="BH142" s="76">
        <v>0</v>
      </c>
      <c r="BI142" s="76">
        <v>0</v>
      </c>
      <c r="BJ142" s="76">
        <v>0</v>
      </c>
      <c r="BK142" s="76">
        <v>0</v>
      </c>
      <c r="BL142" s="80">
        <f t="shared" si="2"/>
        <v>99.999999999999986</v>
      </c>
    </row>
    <row r="143" spans="1:64">
      <c r="A143" s="1025"/>
      <c r="B143" s="65" t="s">
        <v>27</v>
      </c>
      <c r="C143" s="66" t="s">
        <v>28</v>
      </c>
      <c r="D143" s="66" t="s">
        <v>113</v>
      </c>
      <c r="E143" s="66">
        <v>1</v>
      </c>
      <c r="F143" s="66">
        <v>2000</v>
      </c>
      <c r="G143" s="359"/>
      <c r="H143" s="360"/>
      <c r="I143" s="67"/>
      <c r="J143" s="312">
        <v>0</v>
      </c>
      <c r="K143" s="63">
        <v>8.7149999999999999</v>
      </c>
      <c r="L143" s="63">
        <v>0</v>
      </c>
      <c r="M143" s="64">
        <v>0</v>
      </c>
      <c r="N143" s="64">
        <v>85.851500000000001</v>
      </c>
      <c r="O143" s="64">
        <v>0</v>
      </c>
      <c r="P143" s="69">
        <v>5.0960000000000001</v>
      </c>
      <c r="Q143" s="64">
        <v>0</v>
      </c>
      <c r="R143" s="64">
        <v>0.19950000000000001</v>
      </c>
      <c r="S143" s="64">
        <v>0</v>
      </c>
      <c r="T143" s="63">
        <v>2.35E-2</v>
      </c>
      <c r="U143" s="63">
        <v>0</v>
      </c>
      <c r="V143" s="64">
        <v>0</v>
      </c>
      <c r="W143" s="64">
        <v>0</v>
      </c>
      <c r="X143" s="64">
        <v>9.6500000000000016E-2</v>
      </c>
      <c r="Y143" s="64">
        <v>0</v>
      </c>
      <c r="Z143" s="322">
        <v>0</v>
      </c>
      <c r="AA143" s="312">
        <v>0</v>
      </c>
      <c r="AB143" s="312">
        <v>0</v>
      </c>
      <c r="AC143" s="393">
        <v>0</v>
      </c>
      <c r="AD143" s="63">
        <v>0</v>
      </c>
      <c r="AE143" s="63">
        <v>0</v>
      </c>
      <c r="AF143" s="63">
        <v>0</v>
      </c>
      <c r="AG143" s="312">
        <v>0</v>
      </c>
      <c r="AH143" s="312">
        <v>0</v>
      </c>
      <c r="AI143" s="64">
        <v>1.7999999999999999E-2</v>
      </c>
      <c r="AJ143" s="64">
        <v>0</v>
      </c>
      <c r="AK143" s="63">
        <v>0</v>
      </c>
      <c r="AL143" s="63">
        <v>0</v>
      </c>
      <c r="AM143" s="63">
        <v>0</v>
      </c>
      <c r="AN143" s="64">
        <v>0</v>
      </c>
      <c r="AO143" s="312">
        <v>0</v>
      </c>
      <c r="AP143" s="63">
        <v>0</v>
      </c>
      <c r="AQ143" s="64">
        <v>0</v>
      </c>
      <c r="AR143" s="312">
        <v>0</v>
      </c>
      <c r="AS143" s="312">
        <v>0</v>
      </c>
      <c r="AT143" s="63">
        <v>0</v>
      </c>
      <c r="AU143" s="63">
        <v>0</v>
      </c>
      <c r="AV143" s="63">
        <v>0</v>
      </c>
      <c r="AW143" s="63">
        <v>0</v>
      </c>
      <c r="AX143" s="64">
        <v>0</v>
      </c>
      <c r="AY143" s="64">
        <v>0</v>
      </c>
      <c r="AZ143" s="63">
        <v>0</v>
      </c>
      <c r="BA143" s="63">
        <v>0</v>
      </c>
      <c r="BB143" s="63">
        <v>0</v>
      </c>
      <c r="BC143" s="63">
        <v>0</v>
      </c>
      <c r="BD143" s="64">
        <v>0</v>
      </c>
      <c r="BE143" s="63">
        <v>0</v>
      </c>
      <c r="BF143" s="63">
        <v>0</v>
      </c>
      <c r="BG143" s="64">
        <v>0</v>
      </c>
      <c r="BH143" s="64">
        <v>0</v>
      </c>
      <c r="BI143" s="64">
        <v>0</v>
      </c>
      <c r="BJ143" s="64">
        <v>0</v>
      </c>
      <c r="BK143" s="64">
        <v>0</v>
      </c>
      <c r="BL143" s="79">
        <f t="shared" si="2"/>
        <v>100.00000000000001</v>
      </c>
    </row>
    <row r="144" spans="1:64">
      <c r="A144" s="1025"/>
      <c r="B144" s="65" t="s">
        <v>27</v>
      </c>
      <c r="C144" s="66" t="s">
        <v>28</v>
      </c>
      <c r="D144" s="66" t="s">
        <v>113</v>
      </c>
      <c r="E144" s="66">
        <v>2</v>
      </c>
      <c r="F144" s="66">
        <v>2000</v>
      </c>
      <c r="G144" s="359"/>
      <c r="H144" s="360"/>
      <c r="I144" s="67"/>
      <c r="J144" s="312">
        <v>0</v>
      </c>
      <c r="K144" s="63">
        <v>17.506499999999999</v>
      </c>
      <c r="L144" s="63">
        <v>0</v>
      </c>
      <c r="M144" s="64">
        <v>0</v>
      </c>
      <c r="N144" s="64">
        <v>69.665499999999994</v>
      </c>
      <c r="O144" s="64">
        <v>0</v>
      </c>
      <c r="P144" s="69">
        <v>8.6735000000000007</v>
      </c>
      <c r="Q144" s="64">
        <v>0</v>
      </c>
      <c r="R144" s="64">
        <v>0.89900000000000002</v>
      </c>
      <c r="S144" s="64">
        <v>0</v>
      </c>
      <c r="T144" s="63">
        <v>0</v>
      </c>
      <c r="U144" s="63">
        <v>0</v>
      </c>
      <c r="V144" s="64">
        <v>0</v>
      </c>
      <c r="W144" s="64">
        <v>0</v>
      </c>
      <c r="X144" s="64">
        <v>0</v>
      </c>
      <c r="Y144" s="64">
        <v>0</v>
      </c>
      <c r="Z144" s="322">
        <v>0</v>
      </c>
      <c r="AA144" s="312">
        <v>0</v>
      </c>
      <c r="AB144" s="312">
        <v>0</v>
      </c>
      <c r="AC144" s="393">
        <v>0</v>
      </c>
      <c r="AD144" s="63">
        <v>3.6499999999999998E-2</v>
      </c>
      <c r="AE144" s="63">
        <v>0</v>
      </c>
      <c r="AF144" s="63">
        <v>0</v>
      </c>
      <c r="AG144" s="312">
        <v>0</v>
      </c>
      <c r="AH144" s="312">
        <v>0</v>
      </c>
      <c r="AI144" s="64">
        <v>2.9249999999999998</v>
      </c>
      <c r="AJ144" s="64">
        <v>0</v>
      </c>
      <c r="AK144" s="63">
        <v>0</v>
      </c>
      <c r="AL144" s="63">
        <v>0</v>
      </c>
      <c r="AM144" s="63">
        <v>0</v>
      </c>
      <c r="AN144" s="64">
        <v>0</v>
      </c>
      <c r="AO144" s="312">
        <v>0</v>
      </c>
      <c r="AP144" s="63">
        <v>0</v>
      </c>
      <c r="AQ144" s="64">
        <v>3.4000000000000002E-2</v>
      </c>
      <c r="AR144" s="312">
        <v>0</v>
      </c>
      <c r="AS144" s="312">
        <v>0</v>
      </c>
      <c r="AT144" s="63">
        <v>0</v>
      </c>
      <c r="AU144" s="63">
        <v>3.5999999999999997E-2</v>
      </c>
      <c r="AV144" s="63">
        <v>0</v>
      </c>
      <c r="AW144" s="63">
        <v>0</v>
      </c>
      <c r="AX144" s="64">
        <v>0</v>
      </c>
      <c r="AY144" s="64">
        <v>0</v>
      </c>
      <c r="AZ144" s="63">
        <v>0</v>
      </c>
      <c r="BA144" s="63">
        <v>0.22400000000000003</v>
      </c>
      <c r="BB144" s="63">
        <v>0</v>
      </c>
      <c r="BC144" s="63">
        <v>0</v>
      </c>
      <c r="BD144" s="64">
        <v>0</v>
      </c>
      <c r="BE144" s="63">
        <v>0</v>
      </c>
      <c r="BF144" s="63">
        <v>0</v>
      </c>
      <c r="BG144" s="64">
        <v>0</v>
      </c>
      <c r="BH144" s="64">
        <v>0</v>
      </c>
      <c r="BI144" s="64">
        <v>0</v>
      </c>
      <c r="BJ144" s="64">
        <v>0</v>
      </c>
      <c r="BK144" s="64">
        <v>0</v>
      </c>
      <c r="BL144" s="79">
        <f t="shared" si="2"/>
        <v>100.00000000000001</v>
      </c>
    </row>
    <row r="145" spans="1:64">
      <c r="A145" s="1025"/>
      <c r="B145" s="65" t="s">
        <v>27</v>
      </c>
      <c r="C145" s="66" t="s">
        <v>28</v>
      </c>
      <c r="D145" s="66" t="s">
        <v>113</v>
      </c>
      <c r="E145" s="66">
        <v>3</v>
      </c>
      <c r="F145" s="66">
        <v>2000</v>
      </c>
      <c r="G145" s="359"/>
      <c r="H145" s="360"/>
      <c r="I145" s="67"/>
      <c r="J145" s="312">
        <v>0</v>
      </c>
      <c r="K145" s="63">
        <v>10.185499999999999</v>
      </c>
      <c r="L145" s="63">
        <v>0</v>
      </c>
      <c r="M145" s="64">
        <v>0</v>
      </c>
      <c r="N145" s="64">
        <v>84.153500000000008</v>
      </c>
      <c r="O145" s="64">
        <v>0</v>
      </c>
      <c r="P145" s="69">
        <v>4.7554999999999996</v>
      </c>
      <c r="Q145" s="64">
        <v>0</v>
      </c>
      <c r="R145" s="64">
        <v>0.73850000000000005</v>
      </c>
      <c r="S145" s="64">
        <v>0</v>
      </c>
      <c r="T145" s="63">
        <v>0</v>
      </c>
      <c r="U145" s="63">
        <v>0</v>
      </c>
      <c r="V145" s="64">
        <v>0</v>
      </c>
      <c r="W145" s="64">
        <v>0</v>
      </c>
      <c r="X145" s="64">
        <v>0.16700000000000001</v>
      </c>
      <c r="Y145" s="64">
        <v>0</v>
      </c>
      <c r="Z145" s="322">
        <v>0</v>
      </c>
      <c r="AA145" s="312">
        <v>0</v>
      </c>
      <c r="AB145" s="312">
        <v>0</v>
      </c>
      <c r="AC145" s="393">
        <v>0</v>
      </c>
      <c r="AD145" s="63">
        <v>0</v>
      </c>
      <c r="AE145" s="63">
        <v>0</v>
      </c>
      <c r="AF145" s="63">
        <v>0</v>
      </c>
      <c r="AG145" s="312">
        <v>0</v>
      </c>
      <c r="AH145" s="312">
        <v>0</v>
      </c>
      <c r="AI145" s="64">
        <v>0</v>
      </c>
      <c r="AJ145" s="64">
        <v>0</v>
      </c>
      <c r="AK145" s="63">
        <v>0</v>
      </c>
      <c r="AL145" s="63">
        <v>0</v>
      </c>
      <c r="AM145" s="63">
        <v>0</v>
      </c>
      <c r="AN145" s="64">
        <v>0</v>
      </c>
      <c r="AO145" s="312">
        <v>0</v>
      </c>
      <c r="AP145" s="63">
        <v>0</v>
      </c>
      <c r="AQ145" s="64">
        <v>0</v>
      </c>
      <c r="AR145" s="312">
        <v>0</v>
      </c>
      <c r="AS145" s="312">
        <v>0</v>
      </c>
      <c r="AT145" s="63">
        <v>0</v>
      </c>
      <c r="AU145" s="63">
        <v>0</v>
      </c>
      <c r="AV145" s="63">
        <v>0</v>
      </c>
      <c r="AW145" s="63">
        <v>0</v>
      </c>
      <c r="AX145" s="64">
        <v>0</v>
      </c>
      <c r="AY145" s="64">
        <v>0</v>
      </c>
      <c r="AZ145" s="63">
        <v>0</v>
      </c>
      <c r="BA145" s="63">
        <v>0</v>
      </c>
      <c r="BB145" s="63">
        <v>0</v>
      </c>
      <c r="BC145" s="63">
        <v>0</v>
      </c>
      <c r="BD145" s="64">
        <v>0</v>
      </c>
      <c r="BE145" s="63">
        <v>0</v>
      </c>
      <c r="BF145" s="63">
        <v>0</v>
      </c>
      <c r="BG145" s="64">
        <v>0</v>
      </c>
      <c r="BH145" s="64">
        <v>0</v>
      </c>
      <c r="BI145" s="64">
        <v>0</v>
      </c>
      <c r="BJ145" s="64">
        <v>0</v>
      </c>
      <c r="BK145" s="64">
        <v>0</v>
      </c>
      <c r="BL145" s="79">
        <f t="shared" si="2"/>
        <v>100.00000000000001</v>
      </c>
    </row>
    <row r="146" spans="1:64">
      <c r="A146" s="1025"/>
      <c r="B146" s="65" t="s">
        <v>27</v>
      </c>
      <c r="C146" s="66" t="s">
        <v>28</v>
      </c>
      <c r="D146" s="66" t="s">
        <v>113</v>
      </c>
      <c r="E146" s="66">
        <v>4</v>
      </c>
      <c r="F146" s="66">
        <v>2000</v>
      </c>
      <c r="G146" s="359"/>
      <c r="H146" s="360"/>
      <c r="I146" s="67"/>
      <c r="J146" s="312">
        <v>0</v>
      </c>
      <c r="K146" s="63">
        <v>5.3295000000000003</v>
      </c>
      <c r="L146" s="63">
        <v>0</v>
      </c>
      <c r="M146" s="64">
        <v>0</v>
      </c>
      <c r="N146" s="64">
        <v>82.786500000000004</v>
      </c>
      <c r="O146" s="64">
        <v>0</v>
      </c>
      <c r="P146" s="69">
        <v>8.5984999999999996</v>
      </c>
      <c r="Q146" s="64">
        <v>0</v>
      </c>
      <c r="R146" s="64">
        <v>0</v>
      </c>
      <c r="S146" s="64">
        <v>0</v>
      </c>
      <c r="T146" s="63">
        <v>0</v>
      </c>
      <c r="U146" s="63">
        <v>0</v>
      </c>
      <c r="V146" s="64">
        <v>0</v>
      </c>
      <c r="W146" s="64">
        <v>0.33100000000000002</v>
      </c>
      <c r="X146" s="64">
        <v>0</v>
      </c>
      <c r="Y146" s="64">
        <v>0</v>
      </c>
      <c r="Z146" s="322">
        <v>0</v>
      </c>
      <c r="AA146" s="312">
        <v>0</v>
      </c>
      <c r="AB146" s="312">
        <v>0</v>
      </c>
      <c r="AC146" s="393">
        <v>0</v>
      </c>
      <c r="AD146" s="63">
        <v>0.05</v>
      </c>
      <c r="AE146" s="63">
        <v>0</v>
      </c>
      <c r="AF146" s="63">
        <v>0</v>
      </c>
      <c r="AG146" s="312">
        <v>0</v>
      </c>
      <c r="AH146" s="312">
        <v>0</v>
      </c>
      <c r="AI146" s="64">
        <v>0</v>
      </c>
      <c r="AJ146" s="64">
        <v>0</v>
      </c>
      <c r="AK146" s="63">
        <v>0</v>
      </c>
      <c r="AL146" s="63">
        <v>0</v>
      </c>
      <c r="AM146" s="63">
        <v>0</v>
      </c>
      <c r="AN146" s="64">
        <v>0</v>
      </c>
      <c r="AO146" s="312">
        <v>0</v>
      </c>
      <c r="AP146" s="63">
        <v>0</v>
      </c>
      <c r="AQ146" s="64">
        <v>0</v>
      </c>
      <c r="AR146" s="312">
        <v>0</v>
      </c>
      <c r="AS146" s="312">
        <v>0</v>
      </c>
      <c r="AT146" s="63">
        <v>0</v>
      </c>
      <c r="AU146" s="63">
        <v>0</v>
      </c>
      <c r="AV146" s="63">
        <v>0</v>
      </c>
      <c r="AW146" s="63">
        <v>0</v>
      </c>
      <c r="AX146" s="64">
        <v>0</v>
      </c>
      <c r="AY146" s="64">
        <v>0</v>
      </c>
      <c r="AZ146" s="63">
        <v>0</v>
      </c>
      <c r="BA146" s="63">
        <v>2.9045000000000001</v>
      </c>
      <c r="BB146" s="63">
        <v>0</v>
      </c>
      <c r="BC146" s="63">
        <v>0</v>
      </c>
      <c r="BD146" s="64">
        <v>0</v>
      </c>
      <c r="BE146" s="63">
        <v>0</v>
      </c>
      <c r="BF146" s="63">
        <v>0</v>
      </c>
      <c r="BG146" s="64">
        <v>0</v>
      </c>
      <c r="BH146" s="64">
        <v>0</v>
      </c>
      <c r="BI146" s="64">
        <v>0</v>
      </c>
      <c r="BJ146" s="64">
        <v>0</v>
      </c>
      <c r="BK146" s="64">
        <v>0</v>
      </c>
      <c r="BL146" s="79">
        <f t="shared" si="2"/>
        <v>100</v>
      </c>
    </row>
    <row r="147" spans="1:64">
      <c r="A147" s="1025"/>
      <c r="B147" s="65" t="s">
        <v>27</v>
      </c>
      <c r="C147" s="66" t="s">
        <v>28</v>
      </c>
      <c r="D147" s="66" t="s">
        <v>113</v>
      </c>
      <c r="E147" s="66">
        <v>5</v>
      </c>
      <c r="F147" s="66">
        <v>2000</v>
      </c>
      <c r="G147" s="359"/>
      <c r="H147" s="360"/>
      <c r="I147" s="67"/>
      <c r="J147" s="312">
        <v>0</v>
      </c>
      <c r="K147" s="63">
        <v>6.7415000000000012</v>
      </c>
      <c r="L147" s="63">
        <v>0</v>
      </c>
      <c r="M147" s="64">
        <v>0</v>
      </c>
      <c r="N147" s="64">
        <v>87.998500000000007</v>
      </c>
      <c r="O147" s="64">
        <v>0</v>
      </c>
      <c r="P147" s="69">
        <v>1.9604999999999999</v>
      </c>
      <c r="Q147" s="64">
        <v>0</v>
      </c>
      <c r="R147" s="64">
        <v>6.6000000000000003E-2</v>
      </c>
      <c r="S147" s="64">
        <v>0</v>
      </c>
      <c r="T147" s="63">
        <v>0</v>
      </c>
      <c r="U147" s="63">
        <v>0</v>
      </c>
      <c r="V147" s="64">
        <v>0</v>
      </c>
      <c r="W147" s="64">
        <v>0</v>
      </c>
      <c r="X147" s="64">
        <v>0</v>
      </c>
      <c r="Y147" s="64">
        <v>0</v>
      </c>
      <c r="Z147" s="322">
        <v>0</v>
      </c>
      <c r="AA147" s="312">
        <v>0</v>
      </c>
      <c r="AB147" s="312">
        <v>0</v>
      </c>
      <c r="AC147" s="393">
        <v>0</v>
      </c>
      <c r="AD147" s="63">
        <v>1.4535</v>
      </c>
      <c r="AE147" s="63">
        <v>0.124</v>
      </c>
      <c r="AF147" s="63">
        <v>0</v>
      </c>
      <c r="AG147" s="312">
        <v>0</v>
      </c>
      <c r="AH147" s="312">
        <v>0</v>
      </c>
      <c r="AI147" s="64">
        <v>0.54549999999999998</v>
      </c>
      <c r="AJ147" s="64">
        <v>0</v>
      </c>
      <c r="AK147" s="63">
        <v>0</v>
      </c>
      <c r="AL147" s="63">
        <v>0</v>
      </c>
      <c r="AM147" s="63">
        <v>0</v>
      </c>
      <c r="AN147" s="64">
        <v>0</v>
      </c>
      <c r="AO147" s="312">
        <v>0</v>
      </c>
      <c r="AP147" s="63">
        <v>0</v>
      </c>
      <c r="AQ147" s="64">
        <v>0</v>
      </c>
      <c r="AR147" s="312">
        <v>0</v>
      </c>
      <c r="AS147" s="312">
        <v>0</v>
      </c>
      <c r="AT147" s="63">
        <v>0</v>
      </c>
      <c r="AU147" s="63">
        <v>0.3175</v>
      </c>
      <c r="AV147" s="63">
        <v>0</v>
      </c>
      <c r="AW147" s="63">
        <v>0</v>
      </c>
      <c r="AX147" s="64">
        <v>0</v>
      </c>
      <c r="AY147" s="64">
        <v>0</v>
      </c>
      <c r="AZ147" s="63">
        <v>0</v>
      </c>
      <c r="BA147" s="63">
        <v>0.79300000000000004</v>
      </c>
      <c r="BB147" s="63">
        <v>0</v>
      </c>
      <c r="BC147" s="63">
        <v>0</v>
      </c>
      <c r="BD147" s="64">
        <v>0</v>
      </c>
      <c r="BE147" s="63">
        <v>0</v>
      </c>
      <c r="BF147" s="63">
        <v>0</v>
      </c>
      <c r="BG147" s="64">
        <v>0</v>
      </c>
      <c r="BH147" s="64">
        <v>0</v>
      </c>
      <c r="BI147" s="64">
        <v>0</v>
      </c>
      <c r="BJ147" s="64">
        <v>0</v>
      </c>
      <c r="BK147" s="64">
        <v>0</v>
      </c>
      <c r="BL147" s="79">
        <f t="shared" si="2"/>
        <v>100.00000000000001</v>
      </c>
    </row>
    <row r="148" spans="1:64">
      <c r="A148" s="1025"/>
      <c r="B148" s="65" t="s">
        <v>27</v>
      </c>
      <c r="C148" s="66" t="s">
        <v>28</v>
      </c>
      <c r="D148" s="66" t="s">
        <v>113</v>
      </c>
      <c r="E148" s="66">
        <v>6</v>
      </c>
      <c r="F148" s="66">
        <v>2000</v>
      </c>
      <c r="G148" s="359"/>
      <c r="H148" s="360"/>
      <c r="I148" s="67"/>
      <c r="J148" s="312">
        <v>0</v>
      </c>
      <c r="K148" s="63">
        <v>5.923</v>
      </c>
      <c r="L148" s="63">
        <v>0</v>
      </c>
      <c r="M148" s="64">
        <v>0</v>
      </c>
      <c r="N148" s="64">
        <v>83.673500000000004</v>
      </c>
      <c r="O148" s="64">
        <v>0</v>
      </c>
      <c r="P148" s="69">
        <v>8.3450000000000006</v>
      </c>
      <c r="Q148" s="64">
        <v>0</v>
      </c>
      <c r="R148" s="64">
        <v>0.95599999999999996</v>
      </c>
      <c r="S148" s="64">
        <v>0</v>
      </c>
      <c r="T148" s="63">
        <v>0.13750000000000001</v>
      </c>
      <c r="U148" s="63">
        <v>0</v>
      </c>
      <c r="V148" s="64">
        <v>0</v>
      </c>
      <c r="W148" s="64">
        <v>0</v>
      </c>
      <c r="X148" s="64">
        <v>9.4E-2</v>
      </c>
      <c r="Y148" s="64">
        <v>0</v>
      </c>
      <c r="Z148" s="322">
        <v>0</v>
      </c>
      <c r="AA148" s="312">
        <v>0</v>
      </c>
      <c r="AB148" s="312">
        <v>0</v>
      </c>
      <c r="AC148" s="393">
        <v>0</v>
      </c>
      <c r="AD148" s="63">
        <v>0.29249999999999998</v>
      </c>
      <c r="AE148" s="63">
        <v>0.188</v>
      </c>
      <c r="AF148" s="63">
        <v>0</v>
      </c>
      <c r="AG148" s="312">
        <v>0</v>
      </c>
      <c r="AH148" s="312">
        <v>0</v>
      </c>
      <c r="AI148" s="64">
        <v>0.184</v>
      </c>
      <c r="AJ148" s="64">
        <v>0</v>
      </c>
      <c r="AK148" s="63">
        <v>0</v>
      </c>
      <c r="AL148" s="63">
        <v>0</v>
      </c>
      <c r="AM148" s="63">
        <v>0</v>
      </c>
      <c r="AN148" s="64">
        <v>0</v>
      </c>
      <c r="AO148" s="312">
        <v>0</v>
      </c>
      <c r="AP148" s="63">
        <v>0</v>
      </c>
      <c r="AQ148" s="64">
        <v>0</v>
      </c>
      <c r="AR148" s="312">
        <v>0</v>
      </c>
      <c r="AS148" s="312">
        <v>0</v>
      </c>
      <c r="AT148" s="63">
        <v>0</v>
      </c>
      <c r="AU148" s="63">
        <v>7.0000000000000007E-2</v>
      </c>
      <c r="AV148" s="63">
        <v>0</v>
      </c>
      <c r="AW148" s="63">
        <v>0</v>
      </c>
      <c r="AX148" s="64">
        <v>0</v>
      </c>
      <c r="AY148" s="64">
        <v>0</v>
      </c>
      <c r="AZ148" s="63">
        <v>0</v>
      </c>
      <c r="BA148" s="63">
        <v>0.13650000000000001</v>
      </c>
      <c r="BB148" s="63">
        <v>0</v>
      </c>
      <c r="BC148" s="63">
        <v>0</v>
      </c>
      <c r="BD148" s="64">
        <v>0</v>
      </c>
      <c r="BE148" s="63">
        <v>0</v>
      </c>
      <c r="BF148" s="63">
        <v>0</v>
      </c>
      <c r="BG148" s="64">
        <v>0</v>
      </c>
      <c r="BH148" s="64">
        <v>0</v>
      </c>
      <c r="BI148" s="64">
        <v>0</v>
      </c>
      <c r="BJ148" s="64">
        <v>0</v>
      </c>
      <c r="BK148" s="64">
        <v>0</v>
      </c>
      <c r="BL148" s="79">
        <f t="shared" si="2"/>
        <v>100</v>
      </c>
    </row>
    <row r="149" spans="1:64">
      <c r="A149" s="1025"/>
      <c r="B149" s="65" t="s">
        <v>27</v>
      </c>
      <c r="C149" s="66" t="s">
        <v>28</v>
      </c>
      <c r="D149" s="66" t="s">
        <v>113</v>
      </c>
      <c r="E149" s="66">
        <v>7</v>
      </c>
      <c r="F149" s="66">
        <v>2000</v>
      </c>
      <c r="G149" s="359"/>
      <c r="H149" s="360"/>
      <c r="I149" s="67"/>
      <c r="J149" s="312">
        <v>0</v>
      </c>
      <c r="K149" s="63">
        <v>10.095499999999999</v>
      </c>
      <c r="L149" s="63">
        <v>0</v>
      </c>
      <c r="M149" s="64">
        <v>0</v>
      </c>
      <c r="N149" s="64">
        <v>79.111000000000004</v>
      </c>
      <c r="O149" s="64">
        <v>0</v>
      </c>
      <c r="P149" s="69">
        <v>7.0815000000000001</v>
      </c>
      <c r="Q149" s="64">
        <v>0</v>
      </c>
      <c r="R149" s="64">
        <v>0.81399999999999995</v>
      </c>
      <c r="S149" s="64">
        <v>0</v>
      </c>
      <c r="T149" s="63">
        <v>9.35E-2</v>
      </c>
      <c r="U149" s="63">
        <v>1.109</v>
      </c>
      <c r="V149" s="64">
        <v>0</v>
      </c>
      <c r="W149" s="64">
        <v>0</v>
      </c>
      <c r="X149" s="64">
        <v>0.219</v>
      </c>
      <c r="Y149" s="64">
        <v>0</v>
      </c>
      <c r="Z149" s="322">
        <v>0</v>
      </c>
      <c r="AA149" s="312">
        <v>0</v>
      </c>
      <c r="AB149" s="312">
        <v>0</v>
      </c>
      <c r="AC149" s="393">
        <v>0</v>
      </c>
      <c r="AD149" s="63">
        <v>0</v>
      </c>
      <c r="AE149" s="63">
        <v>0</v>
      </c>
      <c r="AF149" s="63">
        <v>0</v>
      </c>
      <c r="AG149" s="312">
        <v>0</v>
      </c>
      <c r="AH149" s="312">
        <v>0</v>
      </c>
      <c r="AI149" s="64">
        <v>0.29249999999999998</v>
      </c>
      <c r="AJ149" s="64">
        <v>0.01</v>
      </c>
      <c r="AK149" s="63">
        <v>0.52349999999999997</v>
      </c>
      <c r="AL149" s="63">
        <v>0</v>
      </c>
      <c r="AM149" s="63">
        <v>0</v>
      </c>
      <c r="AN149" s="64">
        <v>0</v>
      </c>
      <c r="AO149" s="312">
        <v>0</v>
      </c>
      <c r="AP149" s="63">
        <v>0</v>
      </c>
      <c r="AQ149" s="64">
        <v>0.35799999999999998</v>
      </c>
      <c r="AR149" s="312">
        <v>0</v>
      </c>
      <c r="AS149" s="312">
        <v>0</v>
      </c>
      <c r="AT149" s="63">
        <v>0</v>
      </c>
      <c r="AU149" s="63">
        <v>0</v>
      </c>
      <c r="AV149" s="63">
        <v>0</v>
      </c>
      <c r="AW149" s="63">
        <v>0</v>
      </c>
      <c r="AX149" s="64">
        <v>0</v>
      </c>
      <c r="AY149" s="64">
        <v>0</v>
      </c>
      <c r="AZ149" s="63">
        <v>0</v>
      </c>
      <c r="BA149" s="63">
        <v>0.29249999999999998</v>
      </c>
      <c r="BB149" s="63">
        <v>0</v>
      </c>
      <c r="BC149" s="63">
        <v>0</v>
      </c>
      <c r="BD149" s="64">
        <v>0</v>
      </c>
      <c r="BE149" s="63">
        <v>0</v>
      </c>
      <c r="BF149" s="63">
        <v>0</v>
      </c>
      <c r="BG149" s="64">
        <v>0</v>
      </c>
      <c r="BH149" s="64">
        <v>0</v>
      </c>
      <c r="BI149" s="64">
        <v>0</v>
      </c>
      <c r="BJ149" s="64">
        <v>0</v>
      </c>
      <c r="BK149" s="64">
        <v>0</v>
      </c>
      <c r="BL149" s="79">
        <f t="shared" si="2"/>
        <v>100.00000000000001</v>
      </c>
    </row>
    <row r="150" spans="1:64">
      <c r="A150" s="1025"/>
      <c r="B150" s="65" t="s">
        <v>27</v>
      </c>
      <c r="C150" s="66" t="s">
        <v>28</v>
      </c>
      <c r="D150" s="66" t="s">
        <v>113</v>
      </c>
      <c r="E150" s="66">
        <v>8</v>
      </c>
      <c r="F150" s="66">
        <v>2000</v>
      </c>
      <c r="G150" s="359"/>
      <c r="H150" s="360"/>
      <c r="I150" s="67"/>
      <c r="J150" s="312">
        <v>0</v>
      </c>
      <c r="K150" s="63">
        <v>5.0164999999999997</v>
      </c>
      <c r="L150" s="63">
        <v>0</v>
      </c>
      <c r="M150" s="64">
        <v>0</v>
      </c>
      <c r="N150" s="64">
        <v>72.748000000000005</v>
      </c>
      <c r="O150" s="64">
        <v>0</v>
      </c>
      <c r="P150" s="69">
        <v>22.235499999999998</v>
      </c>
      <c r="Q150" s="64">
        <v>0</v>
      </c>
      <c r="R150" s="64">
        <v>0</v>
      </c>
      <c r="S150" s="64">
        <v>0</v>
      </c>
      <c r="T150" s="63">
        <v>0</v>
      </c>
      <c r="U150" s="63">
        <v>0</v>
      </c>
      <c r="V150" s="64">
        <v>0</v>
      </c>
      <c r="W150" s="64">
        <v>0</v>
      </c>
      <c r="X150" s="64">
        <v>0</v>
      </c>
      <c r="Y150" s="64">
        <v>0</v>
      </c>
      <c r="Z150" s="322">
        <v>0</v>
      </c>
      <c r="AA150" s="312">
        <v>0</v>
      </c>
      <c r="AB150" s="312">
        <v>0</v>
      </c>
      <c r="AC150" s="393">
        <v>0</v>
      </c>
      <c r="AD150" s="63">
        <v>0</v>
      </c>
      <c r="AE150" s="63">
        <v>0</v>
      </c>
      <c r="AF150" s="63">
        <v>0</v>
      </c>
      <c r="AG150" s="312">
        <v>0</v>
      </c>
      <c r="AH150" s="312">
        <v>0</v>
      </c>
      <c r="AI150" s="64">
        <v>0</v>
      </c>
      <c r="AJ150" s="64">
        <v>0</v>
      </c>
      <c r="AK150" s="63">
        <v>0</v>
      </c>
      <c r="AL150" s="63">
        <v>0</v>
      </c>
      <c r="AM150" s="63">
        <v>0</v>
      </c>
      <c r="AN150" s="64">
        <v>0</v>
      </c>
      <c r="AO150" s="312">
        <v>0</v>
      </c>
      <c r="AP150" s="63">
        <v>0</v>
      </c>
      <c r="AQ150" s="64">
        <v>0</v>
      </c>
      <c r="AR150" s="312">
        <v>0</v>
      </c>
      <c r="AS150" s="312">
        <v>0</v>
      </c>
      <c r="AT150" s="63">
        <v>0</v>
      </c>
      <c r="AU150" s="63">
        <v>0</v>
      </c>
      <c r="AV150" s="63">
        <v>0</v>
      </c>
      <c r="AW150" s="63">
        <v>0</v>
      </c>
      <c r="AX150" s="64">
        <v>0</v>
      </c>
      <c r="AY150" s="64">
        <v>0</v>
      </c>
      <c r="AZ150" s="63">
        <v>0</v>
      </c>
      <c r="BA150" s="63">
        <v>0</v>
      </c>
      <c r="BB150" s="63">
        <v>0</v>
      </c>
      <c r="BC150" s="63">
        <v>0</v>
      </c>
      <c r="BD150" s="64">
        <v>0</v>
      </c>
      <c r="BE150" s="63">
        <v>0</v>
      </c>
      <c r="BF150" s="63">
        <v>0</v>
      </c>
      <c r="BG150" s="64">
        <v>0</v>
      </c>
      <c r="BH150" s="64">
        <v>0</v>
      </c>
      <c r="BI150" s="64">
        <v>0</v>
      </c>
      <c r="BJ150" s="64">
        <v>0</v>
      </c>
      <c r="BK150" s="64">
        <v>0</v>
      </c>
      <c r="BL150" s="79">
        <f t="shared" si="2"/>
        <v>100</v>
      </c>
    </row>
    <row r="151" spans="1:64">
      <c r="A151" s="1025"/>
      <c r="B151" s="65" t="s">
        <v>27</v>
      </c>
      <c r="C151" s="66" t="s">
        <v>28</v>
      </c>
      <c r="D151" s="66" t="s">
        <v>113</v>
      </c>
      <c r="E151" s="66">
        <v>9</v>
      </c>
      <c r="F151" s="66">
        <v>2000</v>
      </c>
      <c r="G151" s="359"/>
      <c r="H151" s="360"/>
      <c r="I151" s="67"/>
      <c r="J151" s="312">
        <v>0</v>
      </c>
      <c r="K151" s="63">
        <v>8.2590000000000003</v>
      </c>
      <c r="L151" s="63">
        <v>0</v>
      </c>
      <c r="M151" s="64">
        <v>0</v>
      </c>
      <c r="N151" s="64">
        <v>82.762500000000003</v>
      </c>
      <c r="O151" s="64">
        <v>0</v>
      </c>
      <c r="P151" s="69">
        <v>8.3535000000000004</v>
      </c>
      <c r="Q151" s="64">
        <v>0</v>
      </c>
      <c r="R151" s="64">
        <v>0.19400000000000001</v>
      </c>
      <c r="S151" s="64">
        <v>0</v>
      </c>
      <c r="T151" s="63">
        <v>0</v>
      </c>
      <c r="U151" s="63">
        <v>0</v>
      </c>
      <c r="V151" s="64">
        <v>0</v>
      </c>
      <c r="W151" s="64">
        <v>0</v>
      </c>
      <c r="X151" s="64">
        <v>0</v>
      </c>
      <c r="Y151" s="64">
        <v>0</v>
      </c>
      <c r="Z151" s="322">
        <v>0</v>
      </c>
      <c r="AA151" s="312">
        <v>0</v>
      </c>
      <c r="AB151" s="312">
        <v>0</v>
      </c>
      <c r="AC151" s="393">
        <v>0</v>
      </c>
      <c r="AD151" s="63">
        <v>0</v>
      </c>
      <c r="AE151" s="63">
        <v>0</v>
      </c>
      <c r="AF151" s="63">
        <v>0</v>
      </c>
      <c r="AG151" s="312">
        <v>0</v>
      </c>
      <c r="AH151" s="312">
        <v>0</v>
      </c>
      <c r="AI151" s="64">
        <v>1.7500000000000002E-2</v>
      </c>
      <c r="AJ151" s="64">
        <v>0</v>
      </c>
      <c r="AK151" s="63">
        <v>1.7999999999999999E-2</v>
      </c>
      <c r="AL151" s="63">
        <v>0</v>
      </c>
      <c r="AM151" s="63">
        <v>0</v>
      </c>
      <c r="AN151" s="64">
        <v>0</v>
      </c>
      <c r="AO151" s="312">
        <v>0</v>
      </c>
      <c r="AP151" s="63">
        <v>0</v>
      </c>
      <c r="AQ151" s="64">
        <v>0.39550000000000002</v>
      </c>
      <c r="AR151" s="312">
        <v>0</v>
      </c>
      <c r="AS151" s="312">
        <v>0</v>
      </c>
      <c r="AT151" s="63">
        <v>0</v>
      </c>
      <c r="AU151" s="63">
        <v>0</v>
      </c>
      <c r="AV151" s="63">
        <v>0</v>
      </c>
      <c r="AW151" s="63">
        <v>0</v>
      </c>
      <c r="AX151" s="64">
        <v>0</v>
      </c>
      <c r="AY151" s="64">
        <v>0</v>
      </c>
      <c r="AZ151" s="63">
        <v>0</v>
      </c>
      <c r="BA151" s="63">
        <v>0</v>
      </c>
      <c r="BB151" s="63">
        <v>0</v>
      </c>
      <c r="BC151" s="63">
        <v>0</v>
      </c>
      <c r="BD151" s="64">
        <v>0</v>
      </c>
      <c r="BE151" s="63">
        <v>0</v>
      </c>
      <c r="BF151" s="63">
        <v>0</v>
      </c>
      <c r="BG151" s="64">
        <v>0</v>
      </c>
      <c r="BH151" s="64">
        <v>0</v>
      </c>
      <c r="BI151" s="64">
        <v>0</v>
      </c>
      <c r="BJ151" s="64">
        <v>0</v>
      </c>
      <c r="BK151" s="64">
        <v>0</v>
      </c>
      <c r="BL151" s="79">
        <f t="shared" si="2"/>
        <v>100</v>
      </c>
    </row>
    <row r="152" spans="1:64" ht="15.75" thickBot="1">
      <c r="A152" s="1025"/>
      <c r="B152" s="81" t="s">
        <v>27</v>
      </c>
      <c r="C152" s="83" t="s">
        <v>28</v>
      </c>
      <c r="D152" s="83" t="s">
        <v>113</v>
      </c>
      <c r="E152" s="83">
        <v>10</v>
      </c>
      <c r="F152" s="83">
        <v>2000</v>
      </c>
      <c r="G152" s="363"/>
      <c r="H152" s="364"/>
      <c r="I152" s="84"/>
      <c r="J152" s="314">
        <v>0</v>
      </c>
      <c r="K152" s="86">
        <v>0.85399999999999987</v>
      </c>
      <c r="L152" s="86">
        <v>0</v>
      </c>
      <c r="M152" s="87">
        <v>0</v>
      </c>
      <c r="N152" s="87">
        <v>85.492999999999995</v>
      </c>
      <c r="O152" s="87">
        <v>0</v>
      </c>
      <c r="P152" s="88">
        <v>13.477499999999999</v>
      </c>
      <c r="Q152" s="87">
        <v>0</v>
      </c>
      <c r="R152" s="87">
        <v>0</v>
      </c>
      <c r="S152" s="87">
        <v>0</v>
      </c>
      <c r="T152" s="86">
        <v>0</v>
      </c>
      <c r="U152" s="86">
        <v>0</v>
      </c>
      <c r="V152" s="87">
        <v>0</v>
      </c>
      <c r="W152" s="87">
        <v>0</v>
      </c>
      <c r="X152" s="87">
        <v>0</v>
      </c>
      <c r="Y152" s="87">
        <v>0</v>
      </c>
      <c r="Z152" s="324">
        <v>0</v>
      </c>
      <c r="AA152" s="314">
        <v>0</v>
      </c>
      <c r="AB152" s="314">
        <v>0</v>
      </c>
      <c r="AC152" s="395">
        <v>0</v>
      </c>
      <c r="AD152" s="86">
        <v>0</v>
      </c>
      <c r="AE152" s="86">
        <v>0</v>
      </c>
      <c r="AF152" s="86">
        <v>0</v>
      </c>
      <c r="AG152" s="314">
        <v>0</v>
      </c>
      <c r="AH152" s="314">
        <v>0</v>
      </c>
      <c r="AI152" s="87">
        <v>3.4000000000000002E-2</v>
      </c>
      <c r="AJ152" s="87">
        <v>0</v>
      </c>
      <c r="AK152" s="86">
        <v>7.5999999999999998E-2</v>
      </c>
      <c r="AL152" s="86">
        <v>0</v>
      </c>
      <c r="AM152" s="86">
        <v>0</v>
      </c>
      <c r="AN152" s="87">
        <v>0</v>
      </c>
      <c r="AO152" s="314">
        <v>0</v>
      </c>
      <c r="AP152" s="86">
        <v>0</v>
      </c>
      <c r="AQ152" s="87">
        <v>6.5500000000000003E-2</v>
      </c>
      <c r="AR152" s="314">
        <v>0</v>
      </c>
      <c r="AS152" s="314">
        <v>0</v>
      </c>
      <c r="AT152" s="86">
        <v>0</v>
      </c>
      <c r="AU152" s="86">
        <v>0</v>
      </c>
      <c r="AV152" s="86">
        <v>0</v>
      </c>
      <c r="AW152" s="86">
        <v>0</v>
      </c>
      <c r="AX152" s="87">
        <v>0</v>
      </c>
      <c r="AY152" s="76">
        <v>0</v>
      </c>
      <c r="AZ152" s="86">
        <v>0</v>
      </c>
      <c r="BA152" s="86">
        <v>0</v>
      </c>
      <c r="BB152" s="86">
        <v>0</v>
      </c>
      <c r="BC152" s="86">
        <v>0</v>
      </c>
      <c r="BD152" s="87">
        <v>0</v>
      </c>
      <c r="BE152" s="86">
        <v>0</v>
      </c>
      <c r="BF152" s="86">
        <v>0</v>
      </c>
      <c r="BG152" s="87">
        <v>0</v>
      </c>
      <c r="BH152" s="87">
        <v>0</v>
      </c>
      <c r="BI152" s="87">
        <v>0</v>
      </c>
      <c r="BJ152" s="87">
        <v>0</v>
      </c>
      <c r="BK152" s="87">
        <v>0</v>
      </c>
      <c r="BL152" s="303">
        <f t="shared" si="2"/>
        <v>100</v>
      </c>
    </row>
    <row r="153" spans="1:64">
      <c r="A153" s="1025"/>
      <c r="B153" s="65" t="s">
        <v>29</v>
      </c>
      <c r="C153" s="66" t="s">
        <v>30</v>
      </c>
      <c r="D153" s="66" t="s">
        <v>111</v>
      </c>
      <c r="E153" s="66">
        <v>1</v>
      </c>
      <c r="F153" s="66">
        <v>2000</v>
      </c>
      <c r="G153" s="357"/>
      <c r="H153" s="358"/>
      <c r="I153" s="57"/>
      <c r="J153" s="311">
        <v>0</v>
      </c>
      <c r="K153" s="63">
        <v>1.7215</v>
      </c>
      <c r="L153" s="59">
        <v>0</v>
      </c>
      <c r="M153" s="60">
        <v>0</v>
      </c>
      <c r="N153" s="60">
        <v>73.763000000000019</v>
      </c>
      <c r="O153" s="60">
        <v>0</v>
      </c>
      <c r="P153" s="61">
        <v>23.497499999999999</v>
      </c>
      <c r="Q153" s="60">
        <v>0</v>
      </c>
      <c r="R153" s="60">
        <v>0</v>
      </c>
      <c r="S153" s="60">
        <v>0</v>
      </c>
      <c r="T153" s="59">
        <v>0</v>
      </c>
      <c r="U153" s="59">
        <v>0</v>
      </c>
      <c r="V153" s="60">
        <v>0</v>
      </c>
      <c r="W153" s="60">
        <v>0</v>
      </c>
      <c r="X153" s="60">
        <v>0</v>
      </c>
      <c r="Y153" s="60">
        <v>0</v>
      </c>
      <c r="Z153" s="321">
        <v>0</v>
      </c>
      <c r="AA153" s="312">
        <v>0</v>
      </c>
      <c r="AB153" s="312">
        <v>0</v>
      </c>
      <c r="AC153" s="393">
        <v>0</v>
      </c>
      <c r="AD153" s="63">
        <v>1.0024999999999999</v>
      </c>
      <c r="AE153" s="63">
        <v>0</v>
      </c>
      <c r="AF153" s="63">
        <v>0</v>
      </c>
      <c r="AG153" s="312">
        <v>0</v>
      </c>
      <c r="AH153" s="312">
        <v>0</v>
      </c>
      <c r="AI153" s="64">
        <v>0</v>
      </c>
      <c r="AJ153" s="64">
        <v>1.55E-2</v>
      </c>
      <c r="AK153" s="63">
        <v>0</v>
      </c>
      <c r="AL153" s="63">
        <v>0</v>
      </c>
      <c r="AM153" s="63">
        <v>0</v>
      </c>
      <c r="AN153" s="64">
        <v>0</v>
      </c>
      <c r="AO153" s="312">
        <v>0</v>
      </c>
      <c r="AP153" s="63">
        <v>0</v>
      </c>
      <c r="AQ153" s="64">
        <v>0</v>
      </c>
      <c r="AR153" s="312">
        <v>0</v>
      </c>
      <c r="AS153" s="312">
        <v>0</v>
      </c>
      <c r="AT153" s="63">
        <v>0</v>
      </c>
      <c r="AU153" s="63">
        <v>0</v>
      </c>
      <c r="AV153" s="63">
        <v>0</v>
      </c>
      <c r="AW153" s="63">
        <v>0</v>
      </c>
      <c r="AX153" s="64">
        <v>0</v>
      </c>
      <c r="AY153" s="64">
        <v>0</v>
      </c>
      <c r="AZ153" s="63">
        <v>0</v>
      </c>
      <c r="BA153" s="63">
        <v>0</v>
      </c>
      <c r="BB153" s="63">
        <v>0</v>
      </c>
      <c r="BC153" s="63">
        <v>0</v>
      </c>
      <c r="BD153" s="64">
        <v>0</v>
      </c>
      <c r="BE153" s="63">
        <v>0</v>
      </c>
      <c r="BF153" s="63">
        <v>0</v>
      </c>
      <c r="BG153" s="64">
        <v>0</v>
      </c>
      <c r="BH153" s="64">
        <v>0</v>
      </c>
      <c r="BI153" s="64">
        <v>0</v>
      </c>
      <c r="BJ153" s="64">
        <v>0</v>
      </c>
      <c r="BK153" s="64">
        <v>0</v>
      </c>
      <c r="BL153" s="79">
        <f t="shared" si="2"/>
        <v>100.00000000000003</v>
      </c>
    </row>
    <row r="154" spans="1:64">
      <c r="A154" s="1025"/>
      <c r="B154" s="65" t="s">
        <v>29</v>
      </c>
      <c r="C154" s="66" t="s">
        <v>30</v>
      </c>
      <c r="D154" s="66" t="s">
        <v>111</v>
      </c>
      <c r="E154" s="66">
        <v>2</v>
      </c>
      <c r="F154" s="66">
        <v>2000</v>
      </c>
      <c r="G154" s="359"/>
      <c r="H154" s="360"/>
      <c r="I154" s="67"/>
      <c r="J154" s="312">
        <v>0</v>
      </c>
      <c r="K154" s="63">
        <v>0.38750000000000001</v>
      </c>
      <c r="L154" s="63">
        <v>0</v>
      </c>
      <c r="M154" s="64">
        <v>0</v>
      </c>
      <c r="N154" s="64">
        <v>81.486000000000004</v>
      </c>
      <c r="O154" s="64">
        <v>0</v>
      </c>
      <c r="P154" s="69">
        <v>17.087499999999999</v>
      </c>
      <c r="Q154" s="64">
        <v>0</v>
      </c>
      <c r="R154" s="64">
        <v>0.19450000000000001</v>
      </c>
      <c r="S154" s="64">
        <v>0</v>
      </c>
      <c r="T154" s="63">
        <v>0</v>
      </c>
      <c r="U154" s="63">
        <v>0</v>
      </c>
      <c r="V154" s="64">
        <v>0</v>
      </c>
      <c r="W154" s="64">
        <v>0</v>
      </c>
      <c r="X154" s="64">
        <v>0</v>
      </c>
      <c r="Y154" s="64">
        <v>0</v>
      </c>
      <c r="Z154" s="322">
        <v>0</v>
      </c>
      <c r="AA154" s="312">
        <v>0</v>
      </c>
      <c r="AB154" s="312">
        <v>0</v>
      </c>
      <c r="AC154" s="393">
        <v>0</v>
      </c>
      <c r="AD154" s="63">
        <v>0.66549999999999998</v>
      </c>
      <c r="AE154" s="63">
        <v>0</v>
      </c>
      <c r="AF154" s="63">
        <v>0</v>
      </c>
      <c r="AG154" s="312">
        <v>0</v>
      </c>
      <c r="AH154" s="312">
        <v>0</v>
      </c>
      <c r="AI154" s="64">
        <v>0</v>
      </c>
      <c r="AJ154" s="64">
        <v>0</v>
      </c>
      <c r="AK154" s="63">
        <v>0</v>
      </c>
      <c r="AL154" s="63">
        <v>0</v>
      </c>
      <c r="AM154" s="63">
        <v>0</v>
      </c>
      <c r="AN154" s="64">
        <v>0</v>
      </c>
      <c r="AO154" s="312">
        <v>0</v>
      </c>
      <c r="AP154" s="63">
        <v>0</v>
      </c>
      <c r="AQ154" s="64">
        <v>0.16700000000000001</v>
      </c>
      <c r="AR154" s="312">
        <v>0</v>
      </c>
      <c r="AS154" s="312">
        <v>0</v>
      </c>
      <c r="AT154" s="63">
        <v>0</v>
      </c>
      <c r="AU154" s="63">
        <v>1.2E-2</v>
      </c>
      <c r="AV154" s="63">
        <v>0</v>
      </c>
      <c r="AW154" s="63">
        <v>0</v>
      </c>
      <c r="AX154" s="64">
        <v>0</v>
      </c>
      <c r="AY154" s="64">
        <v>0</v>
      </c>
      <c r="AZ154" s="63">
        <v>0</v>
      </c>
      <c r="BA154" s="63">
        <v>0</v>
      </c>
      <c r="BB154" s="63">
        <v>0</v>
      </c>
      <c r="BC154" s="63">
        <v>0</v>
      </c>
      <c r="BD154" s="64">
        <v>0</v>
      </c>
      <c r="BE154" s="63">
        <v>0</v>
      </c>
      <c r="BF154" s="63">
        <v>0</v>
      </c>
      <c r="BG154" s="64">
        <v>0</v>
      </c>
      <c r="BH154" s="64">
        <v>0</v>
      </c>
      <c r="BI154" s="64">
        <v>0</v>
      </c>
      <c r="BJ154" s="64">
        <v>0</v>
      </c>
      <c r="BK154" s="64">
        <v>0</v>
      </c>
      <c r="BL154" s="79">
        <f t="shared" si="2"/>
        <v>100.00000000000001</v>
      </c>
    </row>
    <row r="155" spans="1:64">
      <c r="A155" s="1025"/>
      <c r="B155" s="65" t="s">
        <v>29</v>
      </c>
      <c r="C155" s="66" t="s">
        <v>30</v>
      </c>
      <c r="D155" s="66" t="s">
        <v>111</v>
      </c>
      <c r="E155" s="66">
        <v>3</v>
      </c>
      <c r="F155" s="66">
        <v>2000</v>
      </c>
      <c r="G155" s="359"/>
      <c r="H155" s="360"/>
      <c r="I155" s="67"/>
      <c r="J155" s="312">
        <v>0</v>
      </c>
      <c r="K155" s="63">
        <v>0.84550000000000003</v>
      </c>
      <c r="L155" s="63">
        <v>0</v>
      </c>
      <c r="M155" s="64">
        <v>0</v>
      </c>
      <c r="N155" s="64">
        <v>78.593500000000006</v>
      </c>
      <c r="O155" s="64">
        <v>0</v>
      </c>
      <c r="P155" s="69">
        <v>20.347000000000001</v>
      </c>
      <c r="Q155" s="64">
        <v>0</v>
      </c>
      <c r="R155" s="64">
        <v>0</v>
      </c>
      <c r="S155" s="64">
        <v>0</v>
      </c>
      <c r="T155" s="63">
        <v>0</v>
      </c>
      <c r="U155" s="63">
        <v>0</v>
      </c>
      <c r="V155" s="64">
        <v>0</v>
      </c>
      <c r="W155" s="64">
        <v>0</v>
      </c>
      <c r="X155" s="64">
        <v>0</v>
      </c>
      <c r="Y155" s="64">
        <v>0</v>
      </c>
      <c r="Z155" s="322">
        <v>0</v>
      </c>
      <c r="AA155" s="312">
        <v>0</v>
      </c>
      <c r="AB155" s="312">
        <v>0</v>
      </c>
      <c r="AC155" s="393">
        <v>0</v>
      </c>
      <c r="AD155" s="63">
        <v>2.7500000000000004E-2</v>
      </c>
      <c r="AE155" s="63">
        <v>2.2499999999999999E-2</v>
      </c>
      <c r="AF155" s="63">
        <v>0</v>
      </c>
      <c r="AG155" s="312">
        <v>0</v>
      </c>
      <c r="AH155" s="312">
        <v>0</v>
      </c>
      <c r="AI155" s="64">
        <v>0</v>
      </c>
      <c r="AJ155" s="64">
        <v>0</v>
      </c>
      <c r="AK155" s="63">
        <v>0</v>
      </c>
      <c r="AL155" s="63">
        <v>0</v>
      </c>
      <c r="AM155" s="63">
        <v>0</v>
      </c>
      <c r="AN155" s="64">
        <v>0</v>
      </c>
      <c r="AO155" s="312">
        <v>0</v>
      </c>
      <c r="AP155" s="63">
        <v>0</v>
      </c>
      <c r="AQ155" s="64">
        <v>0.14799999999999999</v>
      </c>
      <c r="AR155" s="312">
        <v>0</v>
      </c>
      <c r="AS155" s="312">
        <v>0</v>
      </c>
      <c r="AT155" s="63">
        <v>0</v>
      </c>
      <c r="AU155" s="63">
        <v>0</v>
      </c>
      <c r="AV155" s="63">
        <v>0</v>
      </c>
      <c r="AW155" s="63">
        <v>0</v>
      </c>
      <c r="AX155" s="64">
        <v>0</v>
      </c>
      <c r="AY155" s="64">
        <v>0</v>
      </c>
      <c r="AZ155" s="63">
        <v>0</v>
      </c>
      <c r="BA155" s="63">
        <v>1.6E-2</v>
      </c>
      <c r="BB155" s="63">
        <v>0</v>
      </c>
      <c r="BC155" s="63">
        <v>0</v>
      </c>
      <c r="BD155" s="64">
        <v>0</v>
      </c>
      <c r="BE155" s="63">
        <v>0</v>
      </c>
      <c r="BF155" s="63">
        <v>0</v>
      </c>
      <c r="BG155" s="64">
        <v>0</v>
      </c>
      <c r="BH155" s="64">
        <v>0</v>
      </c>
      <c r="BI155" s="64">
        <v>0</v>
      </c>
      <c r="BJ155" s="64">
        <v>0</v>
      </c>
      <c r="BK155" s="64">
        <v>0</v>
      </c>
      <c r="BL155" s="79">
        <f t="shared" si="2"/>
        <v>100</v>
      </c>
    </row>
    <row r="156" spans="1:64">
      <c r="A156" s="1025"/>
      <c r="B156" s="65" t="s">
        <v>29</v>
      </c>
      <c r="C156" s="66" t="s">
        <v>30</v>
      </c>
      <c r="D156" s="66" t="s">
        <v>111</v>
      </c>
      <c r="E156" s="66">
        <v>4</v>
      </c>
      <c r="F156" s="66">
        <v>2000</v>
      </c>
      <c r="G156" s="359"/>
      <c r="H156" s="360"/>
      <c r="I156" s="67"/>
      <c r="J156" s="312">
        <v>0</v>
      </c>
      <c r="K156" s="63">
        <v>0.74450000000000005</v>
      </c>
      <c r="L156" s="63">
        <v>0</v>
      </c>
      <c r="M156" s="64">
        <v>0</v>
      </c>
      <c r="N156" s="64">
        <v>83.281000000000006</v>
      </c>
      <c r="O156" s="64">
        <v>0</v>
      </c>
      <c r="P156" s="69">
        <v>11.012</v>
      </c>
      <c r="Q156" s="64">
        <v>0</v>
      </c>
      <c r="R156" s="64">
        <v>0</v>
      </c>
      <c r="S156" s="64">
        <v>0</v>
      </c>
      <c r="T156" s="63">
        <v>0</v>
      </c>
      <c r="U156" s="63">
        <v>0</v>
      </c>
      <c r="V156" s="64">
        <v>0</v>
      </c>
      <c r="W156" s="64">
        <v>0</v>
      </c>
      <c r="X156" s="64">
        <v>0</v>
      </c>
      <c r="Y156" s="64">
        <v>0</v>
      </c>
      <c r="Z156" s="322">
        <v>0</v>
      </c>
      <c r="AA156" s="312">
        <v>0</v>
      </c>
      <c r="AB156" s="312">
        <v>0</v>
      </c>
      <c r="AC156" s="393">
        <v>0</v>
      </c>
      <c r="AD156" s="63">
        <v>2.508</v>
      </c>
      <c r="AE156" s="63">
        <v>8.6499999999999994E-2</v>
      </c>
      <c r="AF156" s="63">
        <v>0</v>
      </c>
      <c r="AG156" s="312">
        <v>0</v>
      </c>
      <c r="AH156" s="312">
        <v>0</v>
      </c>
      <c r="AI156" s="64">
        <v>8.8499999999999995E-2</v>
      </c>
      <c r="AJ156" s="64">
        <v>1.15E-2</v>
      </c>
      <c r="AK156" s="63">
        <v>0</v>
      </c>
      <c r="AL156" s="63">
        <v>0</v>
      </c>
      <c r="AM156" s="63">
        <v>0</v>
      </c>
      <c r="AN156" s="64">
        <v>0</v>
      </c>
      <c r="AO156" s="312">
        <v>0</v>
      </c>
      <c r="AP156" s="63">
        <v>0</v>
      </c>
      <c r="AQ156" s="64">
        <v>0.57099999999999995</v>
      </c>
      <c r="AR156" s="312">
        <v>0</v>
      </c>
      <c r="AS156" s="312">
        <v>0</v>
      </c>
      <c r="AT156" s="63">
        <v>0</v>
      </c>
      <c r="AU156" s="63">
        <v>0</v>
      </c>
      <c r="AV156" s="63">
        <v>0</v>
      </c>
      <c r="AW156" s="63">
        <v>0</v>
      </c>
      <c r="AX156" s="64">
        <v>0</v>
      </c>
      <c r="AY156" s="64">
        <v>0</v>
      </c>
      <c r="AZ156" s="63">
        <v>0</v>
      </c>
      <c r="BA156" s="63">
        <v>1.6970000000000001</v>
      </c>
      <c r="BB156" s="63">
        <v>0</v>
      </c>
      <c r="BC156" s="63">
        <v>0</v>
      </c>
      <c r="BD156" s="64">
        <v>0</v>
      </c>
      <c r="BE156" s="63">
        <v>0</v>
      </c>
      <c r="BF156" s="63">
        <v>0</v>
      </c>
      <c r="BG156" s="64">
        <v>0</v>
      </c>
      <c r="BH156" s="64">
        <v>0</v>
      </c>
      <c r="BI156" s="64">
        <v>0</v>
      </c>
      <c r="BJ156" s="64">
        <v>0</v>
      </c>
      <c r="BK156" s="64">
        <v>0</v>
      </c>
      <c r="BL156" s="79">
        <f t="shared" si="2"/>
        <v>100</v>
      </c>
    </row>
    <row r="157" spans="1:64">
      <c r="A157" s="1025"/>
      <c r="B157" s="65" t="s">
        <v>29</v>
      </c>
      <c r="C157" s="66" t="s">
        <v>30</v>
      </c>
      <c r="D157" s="66" t="s">
        <v>111</v>
      </c>
      <c r="E157" s="66">
        <v>5</v>
      </c>
      <c r="F157" s="66">
        <v>2000</v>
      </c>
      <c r="G157" s="359"/>
      <c r="H157" s="360"/>
      <c r="I157" s="67"/>
      <c r="J157" s="312">
        <v>0</v>
      </c>
      <c r="K157" s="63">
        <v>1.5980000000000001</v>
      </c>
      <c r="L157" s="63">
        <v>0</v>
      </c>
      <c r="M157" s="64">
        <v>0</v>
      </c>
      <c r="N157" s="64">
        <v>85.120999999999995</v>
      </c>
      <c r="O157" s="64">
        <v>0</v>
      </c>
      <c r="P157" s="69">
        <v>12.913</v>
      </c>
      <c r="Q157" s="64">
        <v>0</v>
      </c>
      <c r="R157" s="64">
        <v>0</v>
      </c>
      <c r="S157" s="64">
        <v>0</v>
      </c>
      <c r="T157" s="63">
        <v>0</v>
      </c>
      <c r="U157" s="63">
        <v>0</v>
      </c>
      <c r="V157" s="64">
        <v>0</v>
      </c>
      <c r="W157" s="64">
        <v>0</v>
      </c>
      <c r="X157" s="64">
        <v>0</v>
      </c>
      <c r="Y157" s="64">
        <v>0</v>
      </c>
      <c r="Z157" s="322">
        <v>0</v>
      </c>
      <c r="AA157" s="312">
        <v>0</v>
      </c>
      <c r="AB157" s="312">
        <v>0</v>
      </c>
      <c r="AC157" s="393">
        <v>0</v>
      </c>
      <c r="AD157" s="63">
        <v>0</v>
      </c>
      <c r="AE157" s="63">
        <v>0</v>
      </c>
      <c r="AF157" s="63">
        <v>0</v>
      </c>
      <c r="AG157" s="312">
        <v>0</v>
      </c>
      <c r="AH157" s="312">
        <v>0</v>
      </c>
      <c r="AI157" s="64">
        <v>0.20399999999999999</v>
      </c>
      <c r="AJ157" s="64">
        <v>0</v>
      </c>
      <c r="AK157" s="63">
        <v>0</v>
      </c>
      <c r="AL157" s="63">
        <v>0</v>
      </c>
      <c r="AM157" s="63">
        <v>0</v>
      </c>
      <c r="AN157" s="64">
        <v>0</v>
      </c>
      <c r="AO157" s="312">
        <v>0</v>
      </c>
      <c r="AP157" s="63">
        <v>0</v>
      </c>
      <c r="AQ157" s="64">
        <v>0</v>
      </c>
      <c r="AR157" s="312">
        <v>0</v>
      </c>
      <c r="AS157" s="312">
        <v>0</v>
      </c>
      <c r="AT157" s="63">
        <v>0</v>
      </c>
      <c r="AU157" s="63">
        <v>0.16400000000000001</v>
      </c>
      <c r="AV157" s="63">
        <v>0</v>
      </c>
      <c r="AW157" s="63">
        <v>0</v>
      </c>
      <c r="AX157" s="64">
        <v>0</v>
      </c>
      <c r="AY157" s="64">
        <v>0</v>
      </c>
      <c r="AZ157" s="63">
        <v>0</v>
      </c>
      <c r="BA157" s="63">
        <v>0</v>
      </c>
      <c r="BB157" s="63">
        <v>0</v>
      </c>
      <c r="BC157" s="63">
        <v>0</v>
      </c>
      <c r="BD157" s="64">
        <v>0</v>
      </c>
      <c r="BE157" s="63">
        <v>0</v>
      </c>
      <c r="BF157" s="63">
        <v>0</v>
      </c>
      <c r="BG157" s="64">
        <v>0</v>
      </c>
      <c r="BH157" s="64">
        <v>0</v>
      </c>
      <c r="BI157" s="64">
        <v>0</v>
      </c>
      <c r="BJ157" s="64">
        <v>0</v>
      </c>
      <c r="BK157" s="64">
        <v>0</v>
      </c>
      <c r="BL157" s="79">
        <f t="shared" si="2"/>
        <v>99.999999999999986</v>
      </c>
    </row>
    <row r="158" spans="1:64">
      <c r="A158" s="1025"/>
      <c r="B158" s="65" t="s">
        <v>29</v>
      </c>
      <c r="C158" s="66" t="s">
        <v>30</v>
      </c>
      <c r="D158" s="66" t="s">
        <v>111</v>
      </c>
      <c r="E158" s="66">
        <v>6</v>
      </c>
      <c r="F158" s="66">
        <v>2000</v>
      </c>
      <c r="G158" s="359"/>
      <c r="H158" s="360"/>
      <c r="I158" s="67"/>
      <c r="J158" s="312">
        <v>0</v>
      </c>
      <c r="K158" s="63">
        <v>0.44650000000000001</v>
      </c>
      <c r="L158" s="63">
        <v>0</v>
      </c>
      <c r="M158" s="64">
        <v>0</v>
      </c>
      <c r="N158" s="64">
        <v>82.182000000000002</v>
      </c>
      <c r="O158" s="64">
        <v>0</v>
      </c>
      <c r="P158" s="69">
        <v>17.106000000000002</v>
      </c>
      <c r="Q158" s="64">
        <v>0</v>
      </c>
      <c r="R158" s="64">
        <v>0</v>
      </c>
      <c r="S158" s="64">
        <v>0</v>
      </c>
      <c r="T158" s="63">
        <v>0</v>
      </c>
      <c r="U158" s="63">
        <v>0</v>
      </c>
      <c r="V158" s="64">
        <v>0</v>
      </c>
      <c r="W158" s="64">
        <v>0</v>
      </c>
      <c r="X158" s="64">
        <v>0</v>
      </c>
      <c r="Y158" s="64">
        <v>0</v>
      </c>
      <c r="Z158" s="322">
        <v>0</v>
      </c>
      <c r="AA158" s="312">
        <v>0</v>
      </c>
      <c r="AB158" s="312">
        <v>0</v>
      </c>
      <c r="AC158" s="393">
        <v>0</v>
      </c>
      <c r="AD158" s="63">
        <v>0.18099999999999999</v>
      </c>
      <c r="AE158" s="63">
        <v>0</v>
      </c>
      <c r="AF158" s="63">
        <v>0</v>
      </c>
      <c r="AG158" s="312">
        <v>0</v>
      </c>
      <c r="AH158" s="312">
        <v>0</v>
      </c>
      <c r="AI158" s="64">
        <v>0</v>
      </c>
      <c r="AJ158" s="64">
        <v>0</v>
      </c>
      <c r="AK158" s="63">
        <v>0</v>
      </c>
      <c r="AL158" s="63">
        <v>0</v>
      </c>
      <c r="AM158" s="63">
        <v>0</v>
      </c>
      <c r="AN158" s="64">
        <v>0</v>
      </c>
      <c r="AO158" s="312">
        <v>0</v>
      </c>
      <c r="AP158" s="63">
        <v>0</v>
      </c>
      <c r="AQ158" s="64">
        <v>0</v>
      </c>
      <c r="AR158" s="312">
        <v>0</v>
      </c>
      <c r="AS158" s="312">
        <v>0</v>
      </c>
      <c r="AT158" s="63">
        <v>0</v>
      </c>
      <c r="AU158" s="63">
        <v>7.000000000000001E-3</v>
      </c>
      <c r="AV158" s="63">
        <v>0</v>
      </c>
      <c r="AW158" s="63">
        <v>0</v>
      </c>
      <c r="AX158" s="64">
        <v>0</v>
      </c>
      <c r="AY158" s="64">
        <v>0</v>
      </c>
      <c r="AZ158" s="63">
        <v>0</v>
      </c>
      <c r="BA158" s="63">
        <v>7.7499999999999999E-2</v>
      </c>
      <c r="BB158" s="63">
        <v>0</v>
      </c>
      <c r="BC158" s="63">
        <v>0</v>
      </c>
      <c r="BD158" s="64">
        <v>0</v>
      </c>
      <c r="BE158" s="63">
        <v>0</v>
      </c>
      <c r="BF158" s="63">
        <v>0</v>
      </c>
      <c r="BG158" s="64">
        <v>0</v>
      </c>
      <c r="BH158" s="64">
        <v>0</v>
      </c>
      <c r="BI158" s="64">
        <v>0</v>
      </c>
      <c r="BJ158" s="64">
        <v>0</v>
      </c>
      <c r="BK158" s="64">
        <v>0</v>
      </c>
      <c r="BL158" s="79">
        <f t="shared" si="2"/>
        <v>100</v>
      </c>
    </row>
    <row r="159" spans="1:64">
      <c r="A159" s="1025"/>
      <c r="B159" s="65" t="s">
        <v>29</v>
      </c>
      <c r="C159" s="66" t="s">
        <v>30</v>
      </c>
      <c r="D159" s="66" t="s">
        <v>111</v>
      </c>
      <c r="E159" s="66">
        <v>7</v>
      </c>
      <c r="F159" s="66">
        <v>2000</v>
      </c>
      <c r="G159" s="359"/>
      <c r="H159" s="360"/>
      <c r="I159" s="67"/>
      <c r="J159" s="312">
        <v>0</v>
      </c>
      <c r="K159" s="63">
        <v>0.84049999999999991</v>
      </c>
      <c r="L159" s="63">
        <v>0</v>
      </c>
      <c r="M159" s="64">
        <v>0</v>
      </c>
      <c r="N159" s="64">
        <v>81.290000000000006</v>
      </c>
      <c r="O159" s="64">
        <v>0</v>
      </c>
      <c r="P159" s="69">
        <v>17.599499999999999</v>
      </c>
      <c r="Q159" s="64">
        <v>0</v>
      </c>
      <c r="R159" s="64">
        <v>0</v>
      </c>
      <c r="S159" s="64">
        <v>0</v>
      </c>
      <c r="T159" s="63">
        <v>0</v>
      </c>
      <c r="U159" s="63">
        <v>0</v>
      </c>
      <c r="V159" s="64">
        <v>0</v>
      </c>
      <c r="W159" s="64">
        <v>0</v>
      </c>
      <c r="X159" s="64">
        <v>0</v>
      </c>
      <c r="Y159" s="64">
        <v>0</v>
      </c>
      <c r="Z159" s="322">
        <v>0</v>
      </c>
      <c r="AA159" s="312">
        <v>0</v>
      </c>
      <c r="AB159" s="312">
        <v>0</v>
      </c>
      <c r="AC159" s="393">
        <v>0</v>
      </c>
      <c r="AD159" s="63">
        <v>4.1000000000000002E-2</v>
      </c>
      <c r="AE159" s="63">
        <v>0</v>
      </c>
      <c r="AF159" s="63">
        <v>0</v>
      </c>
      <c r="AG159" s="312">
        <v>0</v>
      </c>
      <c r="AH159" s="312">
        <v>0</v>
      </c>
      <c r="AI159" s="64">
        <v>0</v>
      </c>
      <c r="AJ159" s="64">
        <v>0</v>
      </c>
      <c r="AK159" s="63">
        <v>0</v>
      </c>
      <c r="AL159" s="63">
        <v>0</v>
      </c>
      <c r="AM159" s="63">
        <v>0</v>
      </c>
      <c r="AN159" s="64">
        <v>0</v>
      </c>
      <c r="AO159" s="312">
        <v>0</v>
      </c>
      <c r="AP159" s="63">
        <v>0</v>
      </c>
      <c r="AQ159" s="64">
        <v>0.10299999999999999</v>
      </c>
      <c r="AR159" s="312">
        <v>0</v>
      </c>
      <c r="AS159" s="312">
        <v>0</v>
      </c>
      <c r="AT159" s="63">
        <v>0</v>
      </c>
      <c r="AU159" s="63">
        <v>3.3500000000000002E-2</v>
      </c>
      <c r="AV159" s="63">
        <v>0</v>
      </c>
      <c r="AW159" s="63">
        <v>0</v>
      </c>
      <c r="AX159" s="64">
        <v>0</v>
      </c>
      <c r="AY159" s="64">
        <v>0</v>
      </c>
      <c r="AZ159" s="63">
        <v>0</v>
      </c>
      <c r="BA159" s="63">
        <v>9.2499999999999999E-2</v>
      </c>
      <c r="BB159" s="63">
        <v>0</v>
      </c>
      <c r="BC159" s="63">
        <v>0</v>
      </c>
      <c r="BD159" s="64">
        <v>0</v>
      </c>
      <c r="BE159" s="63">
        <v>0</v>
      </c>
      <c r="BF159" s="63">
        <v>0</v>
      </c>
      <c r="BG159" s="64">
        <v>0</v>
      </c>
      <c r="BH159" s="64">
        <v>0</v>
      </c>
      <c r="BI159" s="64">
        <v>0</v>
      </c>
      <c r="BJ159" s="64">
        <v>0</v>
      </c>
      <c r="BK159" s="64">
        <v>0</v>
      </c>
      <c r="BL159" s="79">
        <f t="shared" si="2"/>
        <v>100.00000000000001</v>
      </c>
    </row>
    <row r="160" spans="1:64">
      <c r="A160" s="1025"/>
      <c r="B160" s="65" t="s">
        <v>29</v>
      </c>
      <c r="C160" s="66" t="s">
        <v>30</v>
      </c>
      <c r="D160" s="66" t="s">
        <v>111</v>
      </c>
      <c r="E160" s="66">
        <v>8</v>
      </c>
      <c r="F160" s="66">
        <v>2000</v>
      </c>
      <c r="G160" s="359"/>
      <c r="H160" s="360"/>
      <c r="I160" s="67"/>
      <c r="J160" s="312">
        <v>0</v>
      </c>
      <c r="K160" s="63">
        <v>0.49400000000000005</v>
      </c>
      <c r="L160" s="63">
        <v>0</v>
      </c>
      <c r="M160" s="64">
        <v>0</v>
      </c>
      <c r="N160" s="64">
        <v>76.1875</v>
      </c>
      <c r="O160" s="64">
        <v>0</v>
      </c>
      <c r="P160" s="69">
        <v>22.431999999999999</v>
      </c>
      <c r="Q160" s="64">
        <v>0</v>
      </c>
      <c r="R160" s="64">
        <v>0</v>
      </c>
      <c r="S160" s="64">
        <v>0</v>
      </c>
      <c r="T160" s="63">
        <v>0</v>
      </c>
      <c r="U160" s="63">
        <v>0</v>
      </c>
      <c r="V160" s="64">
        <v>0</v>
      </c>
      <c r="W160" s="64">
        <v>0</v>
      </c>
      <c r="X160" s="64">
        <v>0</v>
      </c>
      <c r="Y160" s="64">
        <v>0</v>
      </c>
      <c r="Z160" s="322">
        <v>0</v>
      </c>
      <c r="AA160" s="312">
        <v>0</v>
      </c>
      <c r="AB160" s="312">
        <v>0</v>
      </c>
      <c r="AC160" s="393">
        <v>0</v>
      </c>
      <c r="AD160" s="63">
        <v>0.5675</v>
      </c>
      <c r="AE160" s="63">
        <v>0</v>
      </c>
      <c r="AF160" s="63">
        <v>0</v>
      </c>
      <c r="AG160" s="312">
        <v>0</v>
      </c>
      <c r="AH160" s="312">
        <v>0</v>
      </c>
      <c r="AI160" s="64">
        <v>0</v>
      </c>
      <c r="AJ160" s="64">
        <v>0</v>
      </c>
      <c r="AK160" s="63">
        <v>0</v>
      </c>
      <c r="AL160" s="63">
        <v>0</v>
      </c>
      <c r="AM160" s="63">
        <v>0</v>
      </c>
      <c r="AN160" s="64">
        <v>0</v>
      </c>
      <c r="AO160" s="312">
        <v>0</v>
      </c>
      <c r="AP160" s="63">
        <v>0</v>
      </c>
      <c r="AQ160" s="64">
        <v>6.3500000000000001E-2</v>
      </c>
      <c r="AR160" s="312">
        <v>0</v>
      </c>
      <c r="AS160" s="312">
        <v>0</v>
      </c>
      <c r="AT160" s="63">
        <v>0</v>
      </c>
      <c r="AU160" s="63">
        <v>0.1535</v>
      </c>
      <c r="AV160" s="63">
        <v>0</v>
      </c>
      <c r="AW160" s="63">
        <v>0</v>
      </c>
      <c r="AX160" s="64">
        <v>0</v>
      </c>
      <c r="AY160" s="64">
        <v>0</v>
      </c>
      <c r="AZ160" s="63">
        <v>0</v>
      </c>
      <c r="BA160" s="63">
        <v>0.10199999999999999</v>
      </c>
      <c r="BB160" s="63">
        <v>0</v>
      </c>
      <c r="BC160" s="63">
        <v>0</v>
      </c>
      <c r="BD160" s="64">
        <v>0</v>
      </c>
      <c r="BE160" s="63">
        <v>0</v>
      </c>
      <c r="BF160" s="63">
        <v>0</v>
      </c>
      <c r="BG160" s="64">
        <v>0</v>
      </c>
      <c r="BH160" s="64">
        <v>0</v>
      </c>
      <c r="BI160" s="64">
        <v>0</v>
      </c>
      <c r="BJ160" s="64">
        <v>0</v>
      </c>
      <c r="BK160" s="64">
        <v>0</v>
      </c>
      <c r="BL160" s="79">
        <f t="shared" si="2"/>
        <v>100</v>
      </c>
    </row>
    <row r="161" spans="1:64">
      <c r="A161" s="1025"/>
      <c r="B161" s="65" t="s">
        <v>29</v>
      </c>
      <c r="C161" s="66" t="s">
        <v>30</v>
      </c>
      <c r="D161" s="66" t="s">
        <v>111</v>
      </c>
      <c r="E161" s="66">
        <v>9</v>
      </c>
      <c r="F161" s="66">
        <v>2000</v>
      </c>
      <c r="G161" s="359"/>
      <c r="H161" s="360"/>
      <c r="I161" s="67"/>
      <c r="J161" s="312">
        <v>0</v>
      </c>
      <c r="K161" s="63">
        <v>2.7810000000000001</v>
      </c>
      <c r="L161" s="63">
        <v>0</v>
      </c>
      <c r="M161" s="64">
        <v>0</v>
      </c>
      <c r="N161" s="64">
        <v>84.744500000000002</v>
      </c>
      <c r="O161" s="64">
        <v>0</v>
      </c>
      <c r="P161" s="69">
        <v>11.753500000000001</v>
      </c>
      <c r="Q161" s="64">
        <v>0</v>
      </c>
      <c r="R161" s="64">
        <v>0</v>
      </c>
      <c r="S161" s="64">
        <v>0</v>
      </c>
      <c r="T161" s="63">
        <v>0</v>
      </c>
      <c r="U161" s="63">
        <v>0</v>
      </c>
      <c r="V161" s="64">
        <v>0</v>
      </c>
      <c r="W161" s="64">
        <v>0</v>
      </c>
      <c r="X161" s="64">
        <v>0</v>
      </c>
      <c r="Y161" s="64">
        <v>0</v>
      </c>
      <c r="Z161" s="322">
        <v>0</v>
      </c>
      <c r="AA161" s="312">
        <v>0</v>
      </c>
      <c r="AB161" s="312">
        <v>0</v>
      </c>
      <c r="AC161" s="393">
        <v>0</v>
      </c>
      <c r="AD161" s="63">
        <v>0.13450000000000001</v>
      </c>
      <c r="AE161" s="63">
        <v>0</v>
      </c>
      <c r="AF161" s="63">
        <v>0</v>
      </c>
      <c r="AG161" s="312">
        <v>0</v>
      </c>
      <c r="AH161" s="312">
        <v>0</v>
      </c>
      <c r="AI161" s="64">
        <v>4.9500000000000002E-2</v>
      </c>
      <c r="AJ161" s="64">
        <v>0</v>
      </c>
      <c r="AK161" s="63">
        <v>0</v>
      </c>
      <c r="AL161" s="63">
        <v>0</v>
      </c>
      <c r="AM161" s="63">
        <v>0</v>
      </c>
      <c r="AN161" s="64">
        <v>0</v>
      </c>
      <c r="AO161" s="312">
        <v>0</v>
      </c>
      <c r="AP161" s="63">
        <v>0</v>
      </c>
      <c r="AQ161" s="64">
        <v>0</v>
      </c>
      <c r="AR161" s="312">
        <v>0</v>
      </c>
      <c r="AS161" s="312">
        <v>0</v>
      </c>
      <c r="AT161" s="63">
        <v>0</v>
      </c>
      <c r="AU161" s="63">
        <v>0.108</v>
      </c>
      <c r="AV161" s="63">
        <v>0</v>
      </c>
      <c r="AW161" s="63">
        <v>0</v>
      </c>
      <c r="AX161" s="64">
        <v>0</v>
      </c>
      <c r="AY161" s="64">
        <v>0</v>
      </c>
      <c r="AZ161" s="63">
        <v>0</v>
      </c>
      <c r="BA161" s="63">
        <v>0.3095</v>
      </c>
      <c r="BB161" s="63">
        <v>0</v>
      </c>
      <c r="BC161" s="63">
        <v>0</v>
      </c>
      <c r="BD161" s="64">
        <v>0</v>
      </c>
      <c r="BE161" s="63">
        <v>0</v>
      </c>
      <c r="BF161" s="63">
        <v>0</v>
      </c>
      <c r="BG161" s="64">
        <v>0.1195</v>
      </c>
      <c r="BH161" s="64">
        <v>0</v>
      </c>
      <c r="BI161" s="64">
        <v>0</v>
      </c>
      <c r="BJ161" s="64">
        <v>0</v>
      </c>
      <c r="BK161" s="64">
        <v>0</v>
      </c>
      <c r="BL161" s="79">
        <f t="shared" si="2"/>
        <v>100.00000000000001</v>
      </c>
    </row>
    <row r="162" spans="1:64">
      <c r="A162" s="1025"/>
      <c r="B162" s="71" t="s">
        <v>29</v>
      </c>
      <c r="C162" s="72" t="s">
        <v>30</v>
      </c>
      <c r="D162" s="72" t="s">
        <v>111</v>
      </c>
      <c r="E162" s="72">
        <v>10</v>
      </c>
      <c r="F162" s="72">
        <v>2000</v>
      </c>
      <c r="G162" s="361"/>
      <c r="H162" s="362"/>
      <c r="I162" s="73"/>
      <c r="J162" s="313">
        <v>0</v>
      </c>
      <c r="K162" s="75">
        <v>1.2629999999999999</v>
      </c>
      <c r="L162" s="75">
        <v>0</v>
      </c>
      <c r="M162" s="76">
        <v>0</v>
      </c>
      <c r="N162" s="76">
        <v>83.468000000000004</v>
      </c>
      <c r="O162" s="76">
        <v>0</v>
      </c>
      <c r="P162" s="77">
        <v>14.055999999999999</v>
      </c>
      <c r="Q162" s="76">
        <v>0</v>
      </c>
      <c r="R162" s="76">
        <v>0</v>
      </c>
      <c r="S162" s="76">
        <v>0</v>
      </c>
      <c r="T162" s="75">
        <v>0</v>
      </c>
      <c r="U162" s="75">
        <v>0</v>
      </c>
      <c r="V162" s="76">
        <v>0</v>
      </c>
      <c r="W162" s="76">
        <v>0.10349999999999998</v>
      </c>
      <c r="X162" s="76">
        <v>0</v>
      </c>
      <c r="Y162" s="76">
        <v>0</v>
      </c>
      <c r="Z162" s="323">
        <v>0</v>
      </c>
      <c r="AA162" s="313">
        <v>0</v>
      </c>
      <c r="AB162" s="313">
        <v>0.60250000000000004</v>
      </c>
      <c r="AC162" s="394">
        <v>0</v>
      </c>
      <c r="AD162" s="75">
        <v>0</v>
      </c>
      <c r="AE162" s="75">
        <v>0</v>
      </c>
      <c r="AF162" s="75">
        <v>0</v>
      </c>
      <c r="AG162" s="313">
        <v>0</v>
      </c>
      <c r="AH162" s="313">
        <v>0</v>
      </c>
      <c r="AI162" s="76">
        <v>0</v>
      </c>
      <c r="AJ162" s="76">
        <v>0</v>
      </c>
      <c r="AK162" s="75">
        <v>0</v>
      </c>
      <c r="AL162" s="75">
        <v>0</v>
      </c>
      <c r="AM162" s="75">
        <v>0</v>
      </c>
      <c r="AN162" s="76">
        <v>0</v>
      </c>
      <c r="AO162" s="313">
        <v>0</v>
      </c>
      <c r="AP162" s="75">
        <v>0</v>
      </c>
      <c r="AQ162" s="76">
        <v>0.33250000000000002</v>
      </c>
      <c r="AR162" s="313">
        <v>0</v>
      </c>
      <c r="AS162" s="313">
        <v>0</v>
      </c>
      <c r="AT162" s="75">
        <v>0</v>
      </c>
      <c r="AU162" s="75">
        <v>0</v>
      </c>
      <c r="AV162" s="75">
        <v>0</v>
      </c>
      <c r="AW162" s="75">
        <v>0</v>
      </c>
      <c r="AX162" s="76">
        <v>0</v>
      </c>
      <c r="AY162" s="76">
        <v>0</v>
      </c>
      <c r="AZ162" s="75">
        <v>0</v>
      </c>
      <c r="BA162" s="75">
        <v>0.17449999999999999</v>
      </c>
      <c r="BB162" s="75">
        <v>0</v>
      </c>
      <c r="BC162" s="75">
        <v>0</v>
      </c>
      <c r="BD162" s="76">
        <v>0</v>
      </c>
      <c r="BE162" s="75">
        <v>0</v>
      </c>
      <c r="BF162" s="75">
        <v>0</v>
      </c>
      <c r="BG162" s="76">
        <v>0</v>
      </c>
      <c r="BH162" s="76">
        <v>0</v>
      </c>
      <c r="BI162" s="76">
        <v>0</v>
      </c>
      <c r="BJ162" s="76">
        <v>0</v>
      </c>
      <c r="BK162" s="76">
        <v>0</v>
      </c>
      <c r="BL162" s="80">
        <f t="shared" si="2"/>
        <v>100</v>
      </c>
    </row>
    <row r="163" spans="1:64">
      <c r="A163" s="1025"/>
      <c r="B163" s="65" t="s">
        <v>29</v>
      </c>
      <c r="C163" s="66" t="s">
        <v>30</v>
      </c>
      <c r="D163" s="66" t="s">
        <v>112</v>
      </c>
      <c r="E163" s="66">
        <v>1</v>
      </c>
      <c r="F163" s="66">
        <v>2000</v>
      </c>
      <c r="G163" s="359"/>
      <c r="H163" s="360"/>
      <c r="I163" s="67"/>
      <c r="J163" s="312">
        <v>0</v>
      </c>
      <c r="K163" s="63">
        <v>3.2320000000000002</v>
      </c>
      <c r="L163" s="63">
        <v>0</v>
      </c>
      <c r="M163" s="64">
        <v>0</v>
      </c>
      <c r="N163" s="64">
        <v>74.728999999999999</v>
      </c>
      <c r="O163" s="64">
        <v>0</v>
      </c>
      <c r="P163" s="69">
        <v>5.6449999999999996</v>
      </c>
      <c r="Q163" s="64">
        <v>0</v>
      </c>
      <c r="R163" s="64">
        <v>0</v>
      </c>
      <c r="S163" s="64">
        <v>0</v>
      </c>
      <c r="T163" s="63">
        <v>0</v>
      </c>
      <c r="U163" s="63">
        <v>0</v>
      </c>
      <c r="V163" s="64">
        <v>0</v>
      </c>
      <c r="W163" s="64">
        <v>0</v>
      </c>
      <c r="X163" s="64">
        <v>0</v>
      </c>
      <c r="Y163" s="64">
        <v>0</v>
      </c>
      <c r="Z163" s="322">
        <v>0</v>
      </c>
      <c r="AA163" s="312">
        <v>0</v>
      </c>
      <c r="AB163" s="312">
        <v>0</v>
      </c>
      <c r="AC163" s="393">
        <v>0</v>
      </c>
      <c r="AD163" s="63">
        <v>2.6004999999999998</v>
      </c>
      <c r="AE163" s="63">
        <v>2.9929999999999999</v>
      </c>
      <c r="AF163" s="63">
        <v>0</v>
      </c>
      <c r="AG163" s="312">
        <v>0</v>
      </c>
      <c r="AH163" s="312">
        <v>0</v>
      </c>
      <c r="AI163" s="64">
        <v>0.20399999999999999</v>
      </c>
      <c r="AJ163" s="64">
        <v>0</v>
      </c>
      <c r="AK163" s="63">
        <v>1.2725</v>
      </c>
      <c r="AL163" s="63">
        <v>0</v>
      </c>
      <c r="AM163" s="63">
        <v>0</v>
      </c>
      <c r="AN163" s="64">
        <v>0</v>
      </c>
      <c r="AO163" s="312">
        <v>0</v>
      </c>
      <c r="AP163" s="63">
        <v>0</v>
      </c>
      <c r="AQ163" s="64">
        <v>2.5794999999999999</v>
      </c>
      <c r="AR163" s="312">
        <v>0</v>
      </c>
      <c r="AS163" s="312">
        <v>0</v>
      </c>
      <c r="AT163" s="63">
        <v>0</v>
      </c>
      <c r="AU163" s="63">
        <v>0</v>
      </c>
      <c r="AV163" s="63">
        <v>0</v>
      </c>
      <c r="AW163" s="63">
        <v>0</v>
      </c>
      <c r="AX163" s="64">
        <v>0</v>
      </c>
      <c r="AY163" s="64">
        <v>0</v>
      </c>
      <c r="AZ163" s="63">
        <v>3.7499999999999999E-2</v>
      </c>
      <c r="BA163" s="63">
        <v>6.706999999999999</v>
      </c>
      <c r="BB163" s="63">
        <v>0</v>
      </c>
      <c r="BC163" s="63">
        <v>0</v>
      </c>
      <c r="BD163" s="64">
        <v>0</v>
      </c>
      <c r="BE163" s="63">
        <v>0</v>
      </c>
      <c r="BF163" s="63">
        <v>0</v>
      </c>
      <c r="BG163" s="64">
        <v>0</v>
      </c>
      <c r="BH163" s="64">
        <v>0</v>
      </c>
      <c r="BI163" s="64">
        <v>0</v>
      </c>
      <c r="BJ163" s="64">
        <v>0</v>
      </c>
      <c r="BK163" s="64">
        <v>0</v>
      </c>
      <c r="BL163" s="79">
        <f t="shared" si="2"/>
        <v>99.999999999999957</v>
      </c>
    </row>
    <row r="164" spans="1:64">
      <c r="A164" s="1025"/>
      <c r="B164" s="65" t="s">
        <v>29</v>
      </c>
      <c r="C164" s="66" t="s">
        <v>30</v>
      </c>
      <c r="D164" s="66" t="s">
        <v>112</v>
      </c>
      <c r="E164" s="66">
        <v>2</v>
      </c>
      <c r="F164" s="66">
        <v>2000</v>
      </c>
      <c r="G164" s="359"/>
      <c r="H164" s="360"/>
      <c r="I164" s="67"/>
      <c r="J164" s="312">
        <v>0</v>
      </c>
      <c r="K164" s="63">
        <v>3.8805000000000001</v>
      </c>
      <c r="L164" s="63">
        <v>0</v>
      </c>
      <c r="M164" s="64">
        <v>0</v>
      </c>
      <c r="N164" s="64">
        <v>67.936999999999998</v>
      </c>
      <c r="O164" s="64">
        <v>0</v>
      </c>
      <c r="P164" s="69">
        <v>10.746</v>
      </c>
      <c r="Q164" s="64">
        <v>0</v>
      </c>
      <c r="R164" s="64">
        <v>0</v>
      </c>
      <c r="S164" s="64">
        <v>0</v>
      </c>
      <c r="T164" s="63">
        <v>0</v>
      </c>
      <c r="U164" s="63">
        <v>0</v>
      </c>
      <c r="V164" s="64">
        <v>0</v>
      </c>
      <c r="W164" s="64">
        <v>0</v>
      </c>
      <c r="X164" s="64">
        <v>0</v>
      </c>
      <c r="Y164" s="64">
        <v>0</v>
      </c>
      <c r="Z164" s="322">
        <v>0</v>
      </c>
      <c r="AA164" s="312">
        <v>0</v>
      </c>
      <c r="AB164" s="312">
        <v>0</v>
      </c>
      <c r="AC164" s="393">
        <v>0</v>
      </c>
      <c r="AD164" s="63">
        <v>5.3265000000000002</v>
      </c>
      <c r="AE164" s="63">
        <v>0</v>
      </c>
      <c r="AF164" s="63">
        <v>0</v>
      </c>
      <c r="AG164" s="312">
        <v>0</v>
      </c>
      <c r="AH164" s="312">
        <v>0</v>
      </c>
      <c r="AI164" s="64">
        <v>0.68100000000000005</v>
      </c>
      <c r="AJ164" s="64">
        <v>0</v>
      </c>
      <c r="AK164" s="63">
        <v>3.4</v>
      </c>
      <c r="AL164" s="63">
        <v>0</v>
      </c>
      <c r="AM164" s="63">
        <v>0</v>
      </c>
      <c r="AN164" s="64">
        <v>0</v>
      </c>
      <c r="AO164" s="312">
        <v>0</v>
      </c>
      <c r="AP164" s="63">
        <v>0</v>
      </c>
      <c r="AQ164" s="64">
        <v>0.71550000000000002</v>
      </c>
      <c r="AR164" s="312">
        <v>0</v>
      </c>
      <c r="AS164" s="312">
        <v>0</v>
      </c>
      <c r="AT164" s="63">
        <v>0</v>
      </c>
      <c r="AU164" s="63">
        <v>0</v>
      </c>
      <c r="AV164" s="63">
        <v>0</v>
      </c>
      <c r="AW164" s="63">
        <v>0</v>
      </c>
      <c r="AX164" s="64">
        <v>0</v>
      </c>
      <c r="AY164" s="64">
        <v>0</v>
      </c>
      <c r="AZ164" s="63">
        <v>7.5499999999999998E-2</v>
      </c>
      <c r="BA164" s="63">
        <v>7.2380000000000004</v>
      </c>
      <c r="BB164" s="63">
        <v>0</v>
      </c>
      <c r="BC164" s="63">
        <v>0</v>
      </c>
      <c r="BD164" s="64">
        <v>0</v>
      </c>
      <c r="BE164" s="63">
        <v>0</v>
      </c>
      <c r="BF164" s="63">
        <v>0</v>
      </c>
      <c r="BG164" s="64">
        <v>0</v>
      </c>
      <c r="BH164" s="64">
        <v>0</v>
      </c>
      <c r="BI164" s="64">
        <v>0</v>
      </c>
      <c r="BJ164" s="64">
        <v>0</v>
      </c>
      <c r="BK164" s="64">
        <v>0</v>
      </c>
      <c r="BL164" s="79">
        <f t="shared" si="2"/>
        <v>100</v>
      </c>
    </row>
    <row r="165" spans="1:64">
      <c r="A165" s="1025"/>
      <c r="B165" s="65" t="s">
        <v>29</v>
      </c>
      <c r="C165" s="66" t="s">
        <v>30</v>
      </c>
      <c r="D165" s="66" t="s">
        <v>112</v>
      </c>
      <c r="E165" s="66">
        <v>3</v>
      </c>
      <c r="F165" s="66">
        <v>2000</v>
      </c>
      <c r="G165" s="359"/>
      <c r="H165" s="360"/>
      <c r="I165" s="67"/>
      <c r="J165" s="312">
        <v>0</v>
      </c>
      <c r="K165" s="63">
        <v>4.4604999999999997</v>
      </c>
      <c r="L165" s="63">
        <v>0</v>
      </c>
      <c r="M165" s="64">
        <v>0</v>
      </c>
      <c r="N165" s="64">
        <v>74.596499999999992</v>
      </c>
      <c r="O165" s="64">
        <v>0</v>
      </c>
      <c r="P165" s="69">
        <v>7.7409999999999997</v>
      </c>
      <c r="Q165" s="64">
        <v>0</v>
      </c>
      <c r="R165" s="64">
        <v>0</v>
      </c>
      <c r="S165" s="64">
        <v>0</v>
      </c>
      <c r="T165" s="63">
        <v>0</v>
      </c>
      <c r="U165" s="63">
        <v>0</v>
      </c>
      <c r="V165" s="64">
        <v>0</v>
      </c>
      <c r="W165" s="64">
        <v>0</v>
      </c>
      <c r="X165" s="64">
        <v>0</v>
      </c>
      <c r="Y165" s="64">
        <v>0</v>
      </c>
      <c r="Z165" s="322">
        <v>0</v>
      </c>
      <c r="AA165" s="312">
        <v>0</v>
      </c>
      <c r="AB165" s="312">
        <v>0</v>
      </c>
      <c r="AC165" s="393">
        <v>0</v>
      </c>
      <c r="AD165" s="63">
        <v>3.1015000000000001</v>
      </c>
      <c r="AE165" s="63">
        <v>0.39850000000000002</v>
      </c>
      <c r="AF165" s="63">
        <v>0</v>
      </c>
      <c r="AG165" s="312">
        <v>0</v>
      </c>
      <c r="AH165" s="312">
        <v>0</v>
      </c>
      <c r="AI165" s="64">
        <v>0.374</v>
      </c>
      <c r="AJ165" s="64">
        <v>0</v>
      </c>
      <c r="AK165" s="63">
        <v>3.0674999999999999</v>
      </c>
      <c r="AL165" s="63">
        <v>0</v>
      </c>
      <c r="AM165" s="63">
        <v>0</v>
      </c>
      <c r="AN165" s="64">
        <v>0</v>
      </c>
      <c r="AO165" s="312">
        <v>0</v>
      </c>
      <c r="AP165" s="63">
        <v>0</v>
      </c>
      <c r="AQ165" s="64">
        <v>7.4499999999999997E-2</v>
      </c>
      <c r="AR165" s="312">
        <v>0</v>
      </c>
      <c r="AS165" s="312">
        <v>0</v>
      </c>
      <c r="AT165" s="63">
        <v>0</v>
      </c>
      <c r="AU165" s="63">
        <v>9.6500000000000016E-2</v>
      </c>
      <c r="AV165" s="63">
        <v>0</v>
      </c>
      <c r="AW165" s="63">
        <v>0</v>
      </c>
      <c r="AX165" s="64">
        <v>0</v>
      </c>
      <c r="AY165" s="64">
        <v>0</v>
      </c>
      <c r="AZ165" s="63">
        <v>0</v>
      </c>
      <c r="BA165" s="63">
        <v>6.0895000000000001</v>
      </c>
      <c r="BB165" s="63">
        <v>0</v>
      </c>
      <c r="BC165" s="63">
        <v>0</v>
      </c>
      <c r="BD165" s="64">
        <v>0</v>
      </c>
      <c r="BE165" s="63">
        <v>0</v>
      </c>
      <c r="BF165" s="63">
        <v>0</v>
      </c>
      <c r="BG165" s="64">
        <v>0</v>
      </c>
      <c r="BH165" s="64">
        <v>0</v>
      </c>
      <c r="BI165" s="64">
        <v>0</v>
      </c>
      <c r="BJ165" s="64">
        <v>0</v>
      </c>
      <c r="BK165" s="64">
        <v>0</v>
      </c>
      <c r="BL165" s="79">
        <f t="shared" si="2"/>
        <v>99.999999999999986</v>
      </c>
    </row>
    <row r="166" spans="1:64">
      <c r="A166" s="1025"/>
      <c r="B166" s="65" t="s">
        <v>29</v>
      </c>
      <c r="C166" s="66" t="s">
        <v>30</v>
      </c>
      <c r="D166" s="66" t="s">
        <v>112</v>
      </c>
      <c r="E166" s="66">
        <v>4</v>
      </c>
      <c r="F166" s="66">
        <v>2000</v>
      </c>
      <c r="G166" s="359"/>
      <c r="H166" s="360"/>
      <c r="I166" s="67"/>
      <c r="J166" s="312">
        <v>0</v>
      </c>
      <c r="K166" s="63">
        <v>2.9195000000000002</v>
      </c>
      <c r="L166" s="63">
        <v>0</v>
      </c>
      <c r="M166" s="64">
        <v>0</v>
      </c>
      <c r="N166" s="64">
        <v>70.619</v>
      </c>
      <c r="O166" s="64">
        <v>0</v>
      </c>
      <c r="P166" s="69">
        <v>0.86499999999999999</v>
      </c>
      <c r="Q166" s="64">
        <v>0</v>
      </c>
      <c r="R166" s="64">
        <v>0</v>
      </c>
      <c r="S166" s="64">
        <v>0</v>
      </c>
      <c r="T166" s="63">
        <v>0</v>
      </c>
      <c r="U166" s="63">
        <v>0</v>
      </c>
      <c r="V166" s="64">
        <v>0</v>
      </c>
      <c r="W166" s="64">
        <v>0</v>
      </c>
      <c r="X166" s="64">
        <v>0</v>
      </c>
      <c r="Y166" s="64">
        <v>0</v>
      </c>
      <c r="Z166" s="322">
        <v>0</v>
      </c>
      <c r="AA166" s="312">
        <v>0</v>
      </c>
      <c r="AB166" s="312">
        <v>0</v>
      </c>
      <c r="AC166" s="393">
        <v>0</v>
      </c>
      <c r="AD166" s="63">
        <v>7.7735000000000003</v>
      </c>
      <c r="AE166" s="63">
        <v>0</v>
      </c>
      <c r="AF166" s="63">
        <v>0</v>
      </c>
      <c r="AG166" s="312">
        <v>0</v>
      </c>
      <c r="AH166" s="312">
        <v>0</v>
      </c>
      <c r="AI166" s="64">
        <v>0.22999999999999998</v>
      </c>
      <c r="AJ166" s="64">
        <v>0</v>
      </c>
      <c r="AK166" s="63">
        <v>1.046</v>
      </c>
      <c r="AL166" s="63">
        <v>0</v>
      </c>
      <c r="AM166" s="63">
        <v>0</v>
      </c>
      <c r="AN166" s="64">
        <v>0</v>
      </c>
      <c r="AO166" s="312">
        <v>0</v>
      </c>
      <c r="AP166" s="63">
        <v>0.4335</v>
      </c>
      <c r="AQ166" s="64">
        <v>0.86199999999999988</v>
      </c>
      <c r="AR166" s="312">
        <v>0</v>
      </c>
      <c r="AS166" s="312">
        <v>0</v>
      </c>
      <c r="AT166" s="63">
        <v>0</v>
      </c>
      <c r="AU166" s="63">
        <v>0</v>
      </c>
      <c r="AV166" s="63">
        <v>0</v>
      </c>
      <c r="AW166" s="63">
        <v>0</v>
      </c>
      <c r="AX166" s="64">
        <v>0</v>
      </c>
      <c r="AY166" s="64">
        <v>0</v>
      </c>
      <c r="AZ166" s="63">
        <v>0.10100000000000001</v>
      </c>
      <c r="BA166" s="63">
        <v>15.150499999999999</v>
      </c>
      <c r="BB166" s="63">
        <v>0</v>
      </c>
      <c r="BC166" s="63">
        <v>0</v>
      </c>
      <c r="BD166" s="64">
        <v>0</v>
      </c>
      <c r="BE166" s="63">
        <v>0</v>
      </c>
      <c r="BF166" s="63">
        <v>0</v>
      </c>
      <c r="BG166" s="64">
        <v>0</v>
      </c>
      <c r="BH166" s="64">
        <v>0</v>
      </c>
      <c r="BI166" s="64">
        <v>0</v>
      </c>
      <c r="BJ166" s="64">
        <v>0</v>
      </c>
      <c r="BK166" s="64">
        <v>0</v>
      </c>
      <c r="BL166" s="79">
        <f t="shared" si="2"/>
        <v>99.999999999999986</v>
      </c>
    </row>
    <row r="167" spans="1:64">
      <c r="A167" s="1025"/>
      <c r="B167" s="90" t="s">
        <v>29</v>
      </c>
      <c r="C167" s="91" t="s">
        <v>30</v>
      </c>
      <c r="D167" s="66" t="s">
        <v>112</v>
      </c>
      <c r="E167" s="66">
        <v>5</v>
      </c>
      <c r="F167" s="66">
        <v>2000</v>
      </c>
      <c r="G167" s="359"/>
      <c r="H167" s="360"/>
      <c r="I167" s="67"/>
      <c r="J167" s="312">
        <v>0</v>
      </c>
      <c r="K167" s="63">
        <v>2.0390000000000001</v>
      </c>
      <c r="L167" s="63">
        <v>0</v>
      </c>
      <c r="M167" s="64">
        <v>0</v>
      </c>
      <c r="N167" s="64">
        <v>60.87850000000001</v>
      </c>
      <c r="O167" s="64">
        <v>0</v>
      </c>
      <c r="P167" s="69">
        <v>17.3125</v>
      </c>
      <c r="Q167" s="64">
        <v>0</v>
      </c>
      <c r="R167" s="64">
        <v>0</v>
      </c>
      <c r="S167" s="64">
        <v>0</v>
      </c>
      <c r="T167" s="63">
        <v>0</v>
      </c>
      <c r="U167" s="63">
        <v>0</v>
      </c>
      <c r="V167" s="64">
        <v>0</v>
      </c>
      <c r="W167" s="64">
        <v>0</v>
      </c>
      <c r="X167" s="64">
        <v>0</v>
      </c>
      <c r="Y167" s="64">
        <v>0</v>
      </c>
      <c r="Z167" s="322">
        <v>0</v>
      </c>
      <c r="AA167" s="312">
        <v>0</v>
      </c>
      <c r="AB167" s="312">
        <v>0</v>
      </c>
      <c r="AC167" s="393">
        <v>0</v>
      </c>
      <c r="AD167" s="63">
        <v>1.1355</v>
      </c>
      <c r="AE167" s="63">
        <v>0.11299999999999999</v>
      </c>
      <c r="AF167" s="63">
        <v>0</v>
      </c>
      <c r="AG167" s="312">
        <v>0</v>
      </c>
      <c r="AH167" s="312">
        <v>0</v>
      </c>
      <c r="AI167" s="64">
        <v>8.5694999999999997</v>
      </c>
      <c r="AJ167" s="64">
        <v>0</v>
      </c>
      <c r="AK167" s="63">
        <v>8.7499999999999994E-2</v>
      </c>
      <c r="AL167" s="63">
        <v>0</v>
      </c>
      <c r="AM167" s="63">
        <v>0</v>
      </c>
      <c r="AN167" s="64">
        <v>0</v>
      </c>
      <c r="AO167" s="312">
        <v>0</v>
      </c>
      <c r="AP167" s="63">
        <v>0</v>
      </c>
      <c r="AQ167" s="64">
        <v>1.1615</v>
      </c>
      <c r="AR167" s="312">
        <v>0</v>
      </c>
      <c r="AS167" s="312">
        <v>0</v>
      </c>
      <c r="AT167" s="63">
        <v>0</v>
      </c>
      <c r="AU167" s="63">
        <v>0.14449999999999999</v>
      </c>
      <c r="AV167" s="63">
        <v>0</v>
      </c>
      <c r="AW167" s="63">
        <v>0</v>
      </c>
      <c r="AX167" s="64">
        <v>0</v>
      </c>
      <c r="AY167" s="64">
        <v>0</v>
      </c>
      <c r="AZ167" s="63">
        <v>0.24500000000000002</v>
      </c>
      <c r="BA167" s="63">
        <v>8.3134999999999994</v>
      </c>
      <c r="BB167" s="63">
        <v>0</v>
      </c>
      <c r="BC167" s="63">
        <v>0</v>
      </c>
      <c r="BD167" s="64">
        <v>0</v>
      </c>
      <c r="BE167" s="63">
        <v>0</v>
      </c>
      <c r="BF167" s="63">
        <v>0</v>
      </c>
      <c r="BG167" s="64">
        <v>0</v>
      </c>
      <c r="BH167" s="64">
        <v>0</v>
      </c>
      <c r="BI167" s="64">
        <v>0</v>
      </c>
      <c r="BJ167" s="64">
        <v>0</v>
      </c>
      <c r="BK167" s="64">
        <v>0</v>
      </c>
      <c r="BL167" s="79">
        <f t="shared" si="2"/>
        <v>100.00000000000003</v>
      </c>
    </row>
    <row r="168" spans="1:64">
      <c r="A168" s="1025"/>
      <c r="B168" s="65" t="s">
        <v>29</v>
      </c>
      <c r="C168" s="66" t="s">
        <v>30</v>
      </c>
      <c r="D168" s="66" t="s">
        <v>112</v>
      </c>
      <c r="E168" s="66">
        <v>6</v>
      </c>
      <c r="F168" s="66">
        <v>2000</v>
      </c>
      <c r="G168" s="359"/>
      <c r="H168" s="360"/>
      <c r="I168" s="67"/>
      <c r="J168" s="312">
        <v>0</v>
      </c>
      <c r="K168" s="63">
        <v>3.1524999999999999</v>
      </c>
      <c r="L168" s="63">
        <v>0</v>
      </c>
      <c r="M168" s="64">
        <v>0</v>
      </c>
      <c r="N168" s="64">
        <v>68.207999999999998</v>
      </c>
      <c r="O168" s="64">
        <v>0</v>
      </c>
      <c r="P168" s="69">
        <v>11.115</v>
      </c>
      <c r="Q168" s="64">
        <v>0</v>
      </c>
      <c r="R168" s="64">
        <v>0</v>
      </c>
      <c r="S168" s="64">
        <v>0</v>
      </c>
      <c r="T168" s="63">
        <v>0</v>
      </c>
      <c r="U168" s="63">
        <v>0</v>
      </c>
      <c r="V168" s="64">
        <v>0</v>
      </c>
      <c r="W168" s="64">
        <v>0</v>
      </c>
      <c r="X168" s="64">
        <v>0</v>
      </c>
      <c r="Y168" s="64">
        <v>0</v>
      </c>
      <c r="Z168" s="322">
        <v>0</v>
      </c>
      <c r="AA168" s="312">
        <v>0</v>
      </c>
      <c r="AB168" s="312">
        <v>0</v>
      </c>
      <c r="AC168" s="393">
        <v>0</v>
      </c>
      <c r="AD168" s="63">
        <v>2.1960000000000002</v>
      </c>
      <c r="AE168" s="63">
        <v>0</v>
      </c>
      <c r="AF168" s="63">
        <v>0</v>
      </c>
      <c r="AG168" s="312">
        <v>0</v>
      </c>
      <c r="AH168" s="312">
        <v>0</v>
      </c>
      <c r="AI168" s="64">
        <v>0.52200000000000002</v>
      </c>
      <c r="AJ168" s="64">
        <v>0</v>
      </c>
      <c r="AK168" s="63">
        <v>6.3E-2</v>
      </c>
      <c r="AL168" s="63">
        <v>0</v>
      </c>
      <c r="AM168" s="63">
        <v>0</v>
      </c>
      <c r="AN168" s="64">
        <v>0</v>
      </c>
      <c r="AO168" s="312">
        <v>0</v>
      </c>
      <c r="AP168" s="63">
        <v>0</v>
      </c>
      <c r="AQ168" s="64">
        <v>0.42599999999999999</v>
      </c>
      <c r="AR168" s="312">
        <v>0</v>
      </c>
      <c r="AS168" s="312">
        <v>0</v>
      </c>
      <c r="AT168" s="63">
        <v>0</v>
      </c>
      <c r="AU168" s="63">
        <v>0.246</v>
      </c>
      <c r="AV168" s="63">
        <v>0</v>
      </c>
      <c r="AW168" s="63">
        <v>0</v>
      </c>
      <c r="AX168" s="64">
        <v>0</v>
      </c>
      <c r="AY168" s="64">
        <v>0</v>
      </c>
      <c r="AZ168" s="63">
        <v>0.154</v>
      </c>
      <c r="BA168" s="63">
        <v>13.887</v>
      </c>
      <c r="BB168" s="63">
        <v>0</v>
      </c>
      <c r="BC168" s="63">
        <v>0</v>
      </c>
      <c r="BD168" s="64">
        <v>0</v>
      </c>
      <c r="BE168" s="63">
        <v>0</v>
      </c>
      <c r="BF168" s="63">
        <v>0</v>
      </c>
      <c r="BG168" s="64">
        <v>3.0499999999999999E-2</v>
      </c>
      <c r="BH168" s="64">
        <v>0</v>
      </c>
      <c r="BI168" s="64">
        <v>0</v>
      </c>
      <c r="BJ168" s="64">
        <v>0</v>
      </c>
      <c r="BK168" s="64">
        <v>0</v>
      </c>
      <c r="BL168" s="79">
        <f t="shared" si="2"/>
        <v>100</v>
      </c>
    </row>
    <row r="169" spans="1:64">
      <c r="A169" s="1025"/>
      <c r="B169" s="65" t="s">
        <v>29</v>
      </c>
      <c r="C169" s="66" t="s">
        <v>30</v>
      </c>
      <c r="D169" s="66" t="s">
        <v>112</v>
      </c>
      <c r="E169" s="66">
        <v>7</v>
      </c>
      <c r="F169" s="66">
        <v>2000</v>
      </c>
      <c r="G169" s="359"/>
      <c r="H169" s="360"/>
      <c r="I169" s="67"/>
      <c r="J169" s="312">
        <v>0</v>
      </c>
      <c r="K169" s="63">
        <v>1.9970000000000001</v>
      </c>
      <c r="L169" s="63">
        <v>0</v>
      </c>
      <c r="M169" s="64">
        <v>0</v>
      </c>
      <c r="N169" s="64">
        <v>75.656000000000006</v>
      </c>
      <c r="O169" s="64">
        <v>0</v>
      </c>
      <c r="P169" s="69">
        <v>7.6479999999999997</v>
      </c>
      <c r="Q169" s="64">
        <v>0</v>
      </c>
      <c r="R169" s="64">
        <v>0</v>
      </c>
      <c r="S169" s="64">
        <v>0</v>
      </c>
      <c r="T169" s="63">
        <v>0</v>
      </c>
      <c r="U169" s="63">
        <v>0</v>
      </c>
      <c r="V169" s="64">
        <v>0</v>
      </c>
      <c r="W169" s="64">
        <v>0</v>
      </c>
      <c r="X169" s="64">
        <v>0</v>
      </c>
      <c r="Y169" s="64">
        <v>0</v>
      </c>
      <c r="Z169" s="322">
        <v>0</v>
      </c>
      <c r="AA169" s="312">
        <v>0</v>
      </c>
      <c r="AB169" s="312">
        <v>0</v>
      </c>
      <c r="AC169" s="393">
        <v>0</v>
      </c>
      <c r="AD169" s="63">
        <v>2.17</v>
      </c>
      <c r="AE169" s="63">
        <v>0.223</v>
      </c>
      <c r="AF169" s="63">
        <v>0</v>
      </c>
      <c r="AG169" s="312">
        <v>0</v>
      </c>
      <c r="AH169" s="312">
        <v>0</v>
      </c>
      <c r="AI169" s="64">
        <v>1.5585</v>
      </c>
      <c r="AJ169" s="64">
        <v>0</v>
      </c>
      <c r="AK169" s="63">
        <v>0</v>
      </c>
      <c r="AL169" s="63">
        <v>0</v>
      </c>
      <c r="AM169" s="63">
        <v>0</v>
      </c>
      <c r="AN169" s="64">
        <v>0</v>
      </c>
      <c r="AO169" s="312">
        <v>0</v>
      </c>
      <c r="AP169" s="63">
        <v>0.20250000000000001</v>
      </c>
      <c r="AQ169" s="64">
        <v>0.42149999999999999</v>
      </c>
      <c r="AR169" s="312">
        <v>0</v>
      </c>
      <c r="AS169" s="312">
        <v>0</v>
      </c>
      <c r="AT169" s="63">
        <v>0</v>
      </c>
      <c r="AU169" s="63">
        <v>4.9500000000000002E-2</v>
      </c>
      <c r="AV169" s="63">
        <v>0</v>
      </c>
      <c r="AW169" s="63">
        <v>0</v>
      </c>
      <c r="AX169" s="64">
        <v>0</v>
      </c>
      <c r="AY169" s="64">
        <v>0</v>
      </c>
      <c r="AZ169" s="63">
        <v>8.4000000000000019E-2</v>
      </c>
      <c r="BA169" s="63">
        <v>9.99</v>
      </c>
      <c r="BB169" s="63">
        <v>0</v>
      </c>
      <c r="BC169" s="63">
        <v>0</v>
      </c>
      <c r="BD169" s="64">
        <v>0</v>
      </c>
      <c r="BE169" s="63">
        <v>0</v>
      </c>
      <c r="BF169" s="63">
        <v>0</v>
      </c>
      <c r="BG169" s="64">
        <v>0</v>
      </c>
      <c r="BH169" s="64">
        <v>0</v>
      </c>
      <c r="BI169" s="64">
        <v>0</v>
      </c>
      <c r="BJ169" s="64">
        <v>0</v>
      </c>
      <c r="BK169" s="64">
        <v>0</v>
      </c>
      <c r="BL169" s="79">
        <f t="shared" si="2"/>
        <v>99.999999999999986</v>
      </c>
    </row>
    <row r="170" spans="1:64">
      <c r="A170" s="1025"/>
      <c r="B170" s="65" t="s">
        <v>29</v>
      </c>
      <c r="C170" s="66" t="s">
        <v>30</v>
      </c>
      <c r="D170" s="66" t="s">
        <v>112</v>
      </c>
      <c r="E170" s="66">
        <v>8</v>
      </c>
      <c r="F170" s="66">
        <v>2000</v>
      </c>
      <c r="G170" s="359"/>
      <c r="H170" s="360"/>
      <c r="I170" s="67"/>
      <c r="J170" s="312">
        <v>0</v>
      </c>
      <c r="K170" s="63">
        <v>4.8380000000000001</v>
      </c>
      <c r="L170" s="63">
        <v>0</v>
      </c>
      <c r="M170" s="64">
        <v>0</v>
      </c>
      <c r="N170" s="64">
        <v>82.382000000000005</v>
      </c>
      <c r="O170" s="64">
        <v>0</v>
      </c>
      <c r="P170" s="69">
        <v>6.63</v>
      </c>
      <c r="Q170" s="64">
        <v>0</v>
      </c>
      <c r="R170" s="64">
        <v>0</v>
      </c>
      <c r="S170" s="64">
        <v>0</v>
      </c>
      <c r="T170" s="63">
        <v>0</v>
      </c>
      <c r="U170" s="63">
        <v>0</v>
      </c>
      <c r="V170" s="64">
        <v>0</v>
      </c>
      <c r="W170" s="64">
        <v>0</v>
      </c>
      <c r="X170" s="64">
        <v>0</v>
      </c>
      <c r="Y170" s="64">
        <v>0</v>
      </c>
      <c r="Z170" s="322">
        <v>0</v>
      </c>
      <c r="AA170" s="312">
        <v>0</v>
      </c>
      <c r="AB170" s="312">
        <v>0.2555</v>
      </c>
      <c r="AC170" s="393">
        <v>0</v>
      </c>
      <c r="AD170" s="63">
        <v>0.73550000000000004</v>
      </c>
      <c r="AE170" s="63">
        <v>7.0000000000000007E-2</v>
      </c>
      <c r="AF170" s="63">
        <v>0</v>
      </c>
      <c r="AG170" s="312">
        <v>0</v>
      </c>
      <c r="AH170" s="312">
        <v>0</v>
      </c>
      <c r="AI170" s="64">
        <v>0</v>
      </c>
      <c r="AJ170" s="64">
        <v>1.4499999999999999E-2</v>
      </c>
      <c r="AK170" s="63">
        <v>0</v>
      </c>
      <c r="AL170" s="63">
        <v>0</v>
      </c>
      <c r="AM170" s="63">
        <v>0</v>
      </c>
      <c r="AN170" s="64">
        <v>0</v>
      </c>
      <c r="AO170" s="312">
        <v>0</v>
      </c>
      <c r="AP170" s="63">
        <v>0</v>
      </c>
      <c r="AQ170" s="64">
        <v>0.48649999999999999</v>
      </c>
      <c r="AR170" s="312">
        <v>0</v>
      </c>
      <c r="AS170" s="312">
        <v>0</v>
      </c>
      <c r="AT170" s="63">
        <v>0</v>
      </c>
      <c r="AU170" s="63">
        <v>0.189</v>
      </c>
      <c r="AV170" s="63">
        <v>0</v>
      </c>
      <c r="AW170" s="63">
        <v>0</v>
      </c>
      <c r="AX170" s="64">
        <v>0</v>
      </c>
      <c r="AY170" s="64">
        <v>0</v>
      </c>
      <c r="AZ170" s="63">
        <v>0.106</v>
      </c>
      <c r="BA170" s="63">
        <v>4.2930000000000001</v>
      </c>
      <c r="BB170" s="63">
        <v>0</v>
      </c>
      <c r="BC170" s="63">
        <v>0</v>
      </c>
      <c r="BD170" s="64">
        <v>0</v>
      </c>
      <c r="BE170" s="63">
        <v>0</v>
      </c>
      <c r="BF170" s="63">
        <v>0</v>
      </c>
      <c r="BG170" s="64">
        <v>0</v>
      </c>
      <c r="BH170" s="64">
        <v>0</v>
      </c>
      <c r="BI170" s="64">
        <v>0</v>
      </c>
      <c r="BJ170" s="64">
        <v>0</v>
      </c>
      <c r="BK170" s="64">
        <v>0</v>
      </c>
      <c r="BL170" s="79">
        <f t="shared" si="2"/>
        <v>99.999999999999986</v>
      </c>
    </row>
    <row r="171" spans="1:64">
      <c r="A171" s="1025"/>
      <c r="B171" s="65" t="s">
        <v>29</v>
      </c>
      <c r="C171" s="66" t="s">
        <v>30</v>
      </c>
      <c r="D171" s="66" t="s">
        <v>112</v>
      </c>
      <c r="E171" s="66">
        <v>9</v>
      </c>
      <c r="F171" s="66">
        <v>2000</v>
      </c>
      <c r="G171" s="359"/>
      <c r="H171" s="360"/>
      <c r="I171" s="67"/>
      <c r="J171" s="312">
        <v>0</v>
      </c>
      <c r="K171" s="63">
        <v>3.6789999999999998</v>
      </c>
      <c r="L171" s="63">
        <v>0</v>
      </c>
      <c r="M171" s="64">
        <v>0</v>
      </c>
      <c r="N171" s="64">
        <v>80.505499999999998</v>
      </c>
      <c r="O171" s="64">
        <v>0</v>
      </c>
      <c r="P171" s="69">
        <v>3.7719999999999998</v>
      </c>
      <c r="Q171" s="64">
        <v>0</v>
      </c>
      <c r="R171" s="64">
        <v>0</v>
      </c>
      <c r="S171" s="64">
        <v>0</v>
      </c>
      <c r="T171" s="63">
        <v>0</v>
      </c>
      <c r="U171" s="63">
        <v>0</v>
      </c>
      <c r="V171" s="64">
        <v>0</v>
      </c>
      <c r="W171" s="64">
        <v>0</v>
      </c>
      <c r="X171" s="64">
        <v>0</v>
      </c>
      <c r="Y171" s="64">
        <v>0</v>
      </c>
      <c r="Z171" s="322">
        <v>0</v>
      </c>
      <c r="AA171" s="312">
        <v>0</v>
      </c>
      <c r="AB171" s="312">
        <v>0</v>
      </c>
      <c r="AC171" s="393">
        <v>0</v>
      </c>
      <c r="AD171" s="63">
        <v>1.087</v>
      </c>
      <c r="AE171" s="63">
        <v>0.84199999999999997</v>
      </c>
      <c r="AF171" s="63">
        <v>0</v>
      </c>
      <c r="AG171" s="312">
        <v>0</v>
      </c>
      <c r="AH171" s="312">
        <v>0</v>
      </c>
      <c r="AI171" s="64">
        <v>5.306</v>
      </c>
      <c r="AJ171" s="64">
        <v>0</v>
      </c>
      <c r="AK171" s="63">
        <v>1.6739999999999997</v>
      </c>
      <c r="AL171" s="63">
        <v>0</v>
      </c>
      <c r="AM171" s="63">
        <v>0</v>
      </c>
      <c r="AN171" s="64">
        <v>0</v>
      </c>
      <c r="AO171" s="312">
        <v>0</v>
      </c>
      <c r="AP171" s="63">
        <v>0</v>
      </c>
      <c r="AQ171" s="64">
        <v>0.26600000000000001</v>
      </c>
      <c r="AR171" s="312">
        <v>0</v>
      </c>
      <c r="AS171" s="312">
        <v>0</v>
      </c>
      <c r="AT171" s="63">
        <v>0</v>
      </c>
      <c r="AU171" s="63">
        <v>3.4000000000000002E-2</v>
      </c>
      <c r="AV171" s="63">
        <v>0</v>
      </c>
      <c r="AW171" s="63">
        <v>0</v>
      </c>
      <c r="AX171" s="64">
        <v>0</v>
      </c>
      <c r="AY171" s="64">
        <v>0</v>
      </c>
      <c r="AZ171" s="63">
        <v>0.129</v>
      </c>
      <c r="BA171" s="63">
        <v>2.7054999999999998</v>
      </c>
      <c r="BB171" s="63">
        <v>0</v>
      </c>
      <c r="BC171" s="63">
        <v>0</v>
      </c>
      <c r="BD171" s="64">
        <v>0</v>
      </c>
      <c r="BE171" s="63">
        <v>0</v>
      </c>
      <c r="BF171" s="63">
        <v>0</v>
      </c>
      <c r="BG171" s="64">
        <v>0</v>
      </c>
      <c r="BH171" s="64">
        <v>0</v>
      </c>
      <c r="BI171" s="64">
        <v>0</v>
      </c>
      <c r="BJ171" s="64">
        <v>0</v>
      </c>
      <c r="BK171" s="64">
        <v>0</v>
      </c>
      <c r="BL171" s="79">
        <f t="shared" si="2"/>
        <v>100.00000000000003</v>
      </c>
    </row>
    <row r="172" spans="1:64">
      <c r="A172" s="1025"/>
      <c r="B172" s="71" t="s">
        <v>29</v>
      </c>
      <c r="C172" s="72" t="s">
        <v>30</v>
      </c>
      <c r="D172" s="72" t="s">
        <v>112</v>
      </c>
      <c r="E172" s="72">
        <v>10</v>
      </c>
      <c r="F172" s="72">
        <v>2000</v>
      </c>
      <c r="G172" s="361"/>
      <c r="H172" s="362"/>
      <c r="I172" s="73"/>
      <c r="J172" s="313">
        <v>0</v>
      </c>
      <c r="K172" s="75">
        <v>7.8624999999999998</v>
      </c>
      <c r="L172" s="75">
        <v>0</v>
      </c>
      <c r="M172" s="76">
        <v>0</v>
      </c>
      <c r="N172" s="76">
        <v>73.986999999999981</v>
      </c>
      <c r="O172" s="76">
        <v>0</v>
      </c>
      <c r="P172" s="77">
        <v>4.3339999999999996</v>
      </c>
      <c r="Q172" s="76">
        <v>0</v>
      </c>
      <c r="R172" s="76">
        <v>0</v>
      </c>
      <c r="S172" s="76">
        <v>0</v>
      </c>
      <c r="T172" s="75">
        <v>0</v>
      </c>
      <c r="U172" s="75">
        <v>0</v>
      </c>
      <c r="V172" s="76">
        <v>0</v>
      </c>
      <c r="W172" s="76">
        <v>0</v>
      </c>
      <c r="X172" s="76">
        <v>0</v>
      </c>
      <c r="Y172" s="76">
        <v>0</v>
      </c>
      <c r="Z172" s="323">
        <v>0</v>
      </c>
      <c r="AA172" s="313">
        <v>0</v>
      </c>
      <c r="AB172" s="313">
        <v>0</v>
      </c>
      <c r="AC172" s="394">
        <v>0</v>
      </c>
      <c r="AD172" s="75">
        <v>0.99250000000000016</v>
      </c>
      <c r="AE172" s="75">
        <v>0.62949999999999995</v>
      </c>
      <c r="AF172" s="75">
        <v>0</v>
      </c>
      <c r="AG172" s="313">
        <v>0</v>
      </c>
      <c r="AH172" s="313">
        <v>0</v>
      </c>
      <c r="AI172" s="76">
        <v>4.0670000000000002</v>
      </c>
      <c r="AJ172" s="76">
        <v>0</v>
      </c>
      <c r="AK172" s="75">
        <v>2.843</v>
      </c>
      <c r="AL172" s="75">
        <v>0</v>
      </c>
      <c r="AM172" s="75">
        <v>0</v>
      </c>
      <c r="AN172" s="76">
        <v>0</v>
      </c>
      <c r="AO172" s="313">
        <v>0</v>
      </c>
      <c r="AP172" s="75">
        <v>0.17050000000000001</v>
      </c>
      <c r="AQ172" s="76">
        <v>3.7499999999999999E-2</v>
      </c>
      <c r="AR172" s="313">
        <v>0</v>
      </c>
      <c r="AS172" s="313">
        <v>0</v>
      </c>
      <c r="AT172" s="75">
        <v>0</v>
      </c>
      <c r="AU172" s="75">
        <v>0.23650000000000002</v>
      </c>
      <c r="AV172" s="75">
        <v>0</v>
      </c>
      <c r="AW172" s="75">
        <v>0</v>
      </c>
      <c r="AX172" s="76">
        <v>0</v>
      </c>
      <c r="AY172" s="76">
        <v>0</v>
      </c>
      <c r="AZ172" s="75">
        <v>0.1865</v>
      </c>
      <c r="BA172" s="75">
        <v>4.6535000000000002</v>
      </c>
      <c r="BB172" s="75">
        <v>0</v>
      </c>
      <c r="BC172" s="75">
        <v>0</v>
      </c>
      <c r="BD172" s="76">
        <v>0</v>
      </c>
      <c r="BE172" s="75">
        <v>0</v>
      </c>
      <c r="BF172" s="75">
        <v>0</v>
      </c>
      <c r="BG172" s="76">
        <v>0</v>
      </c>
      <c r="BH172" s="76">
        <v>0</v>
      </c>
      <c r="BI172" s="76">
        <v>0</v>
      </c>
      <c r="BJ172" s="76">
        <v>0</v>
      </c>
      <c r="BK172" s="76">
        <v>0</v>
      </c>
      <c r="BL172" s="80">
        <f t="shared" si="2"/>
        <v>99.999999999999972</v>
      </c>
    </row>
    <row r="173" spans="1:64">
      <c r="A173" s="1025"/>
      <c r="B173" s="65" t="s">
        <v>29</v>
      </c>
      <c r="C173" s="66" t="s">
        <v>30</v>
      </c>
      <c r="D173" s="66" t="s">
        <v>113</v>
      </c>
      <c r="E173" s="66">
        <v>1</v>
      </c>
      <c r="F173" s="66">
        <v>2000</v>
      </c>
      <c r="G173" s="359"/>
      <c r="H173" s="360"/>
      <c r="I173" s="67"/>
      <c r="J173" s="312">
        <v>0</v>
      </c>
      <c r="K173" s="63">
        <v>2.7214999999999998</v>
      </c>
      <c r="L173" s="63">
        <v>0</v>
      </c>
      <c r="M173" s="64">
        <v>0</v>
      </c>
      <c r="N173" s="64">
        <v>78.004049999999992</v>
      </c>
      <c r="O173" s="64">
        <v>0</v>
      </c>
      <c r="P173" s="69">
        <v>17.13945</v>
      </c>
      <c r="Q173" s="64">
        <v>0</v>
      </c>
      <c r="R173" s="64">
        <v>0</v>
      </c>
      <c r="S173" s="64">
        <v>0</v>
      </c>
      <c r="T173" s="63">
        <v>0</v>
      </c>
      <c r="U173" s="63">
        <v>0</v>
      </c>
      <c r="V173" s="64">
        <v>0</v>
      </c>
      <c r="W173" s="64">
        <v>0</v>
      </c>
      <c r="X173" s="64">
        <v>0</v>
      </c>
      <c r="Y173" s="64">
        <v>0</v>
      </c>
      <c r="Z173" s="322">
        <v>0</v>
      </c>
      <c r="AA173" s="312">
        <v>0</v>
      </c>
      <c r="AB173" s="312">
        <v>0</v>
      </c>
      <c r="AC173" s="393">
        <v>0</v>
      </c>
      <c r="AD173" s="63">
        <v>0.29599999999999999</v>
      </c>
      <c r="AE173" s="63">
        <v>0</v>
      </c>
      <c r="AF173" s="63">
        <v>0</v>
      </c>
      <c r="AG173" s="312">
        <v>0</v>
      </c>
      <c r="AH173" s="312">
        <v>0</v>
      </c>
      <c r="AI173" s="64">
        <v>0.67849999999999999</v>
      </c>
      <c r="AJ173" s="64">
        <v>0</v>
      </c>
      <c r="AK173" s="63">
        <v>0</v>
      </c>
      <c r="AL173" s="63">
        <v>0</v>
      </c>
      <c r="AM173" s="63">
        <v>0</v>
      </c>
      <c r="AN173" s="64">
        <v>0</v>
      </c>
      <c r="AO173" s="312">
        <v>0</v>
      </c>
      <c r="AP173" s="63">
        <v>0</v>
      </c>
      <c r="AQ173" s="64">
        <v>0.70950000000000002</v>
      </c>
      <c r="AR173" s="312">
        <v>0</v>
      </c>
      <c r="AS173" s="312">
        <v>0</v>
      </c>
      <c r="AT173" s="63">
        <v>0</v>
      </c>
      <c r="AU173" s="63">
        <v>3.95E-2</v>
      </c>
      <c r="AV173" s="63">
        <v>0</v>
      </c>
      <c r="AW173" s="63">
        <v>0</v>
      </c>
      <c r="AX173" s="64">
        <v>0</v>
      </c>
      <c r="AY173" s="64">
        <v>0</v>
      </c>
      <c r="AZ173" s="63">
        <v>0</v>
      </c>
      <c r="BA173" s="63">
        <v>0.34549999999999997</v>
      </c>
      <c r="BB173" s="63">
        <v>0</v>
      </c>
      <c r="BC173" s="63">
        <v>0</v>
      </c>
      <c r="BD173" s="64">
        <v>0</v>
      </c>
      <c r="BE173" s="63">
        <v>0</v>
      </c>
      <c r="BF173" s="63">
        <v>0</v>
      </c>
      <c r="BG173" s="64">
        <v>6.6000000000000003E-2</v>
      </c>
      <c r="BH173" s="64">
        <v>0</v>
      </c>
      <c r="BI173" s="64">
        <v>0</v>
      </c>
      <c r="BJ173" s="64">
        <v>0</v>
      </c>
      <c r="BK173" s="64">
        <v>0</v>
      </c>
      <c r="BL173" s="79">
        <f t="shared" si="2"/>
        <v>100.00000000000001</v>
      </c>
    </row>
    <row r="174" spans="1:64">
      <c r="A174" s="1025"/>
      <c r="B174" s="65" t="s">
        <v>29</v>
      </c>
      <c r="C174" s="66" t="s">
        <v>30</v>
      </c>
      <c r="D174" s="66" t="s">
        <v>113</v>
      </c>
      <c r="E174" s="66">
        <v>2</v>
      </c>
      <c r="F174" s="66">
        <v>2000</v>
      </c>
      <c r="G174" s="359"/>
      <c r="H174" s="360"/>
      <c r="I174" s="67"/>
      <c r="J174" s="312">
        <v>0</v>
      </c>
      <c r="K174" s="63">
        <v>3.0205000000000002</v>
      </c>
      <c r="L174" s="63">
        <v>0</v>
      </c>
      <c r="M174" s="64">
        <v>0</v>
      </c>
      <c r="N174" s="64">
        <v>81.104500000000002</v>
      </c>
      <c r="O174" s="64">
        <v>0</v>
      </c>
      <c r="P174" s="69">
        <v>12.638999999999999</v>
      </c>
      <c r="Q174" s="64">
        <v>0</v>
      </c>
      <c r="R174" s="64">
        <v>0</v>
      </c>
      <c r="S174" s="64">
        <v>0</v>
      </c>
      <c r="T174" s="63">
        <v>0</v>
      </c>
      <c r="U174" s="63">
        <v>0</v>
      </c>
      <c r="V174" s="64">
        <v>0</v>
      </c>
      <c r="W174" s="64">
        <v>0</v>
      </c>
      <c r="X174" s="64">
        <v>0</v>
      </c>
      <c r="Y174" s="64">
        <v>0</v>
      </c>
      <c r="Z174" s="322">
        <v>0</v>
      </c>
      <c r="AA174" s="312">
        <v>0</v>
      </c>
      <c r="AB174" s="312">
        <v>0</v>
      </c>
      <c r="AC174" s="393">
        <v>0</v>
      </c>
      <c r="AD174" s="63">
        <v>1.7825</v>
      </c>
      <c r="AE174" s="63">
        <v>2.9499999999999998E-2</v>
      </c>
      <c r="AF174" s="63">
        <v>0</v>
      </c>
      <c r="AG174" s="312">
        <v>0</v>
      </c>
      <c r="AH174" s="312">
        <v>0</v>
      </c>
      <c r="AI174" s="64">
        <v>7.0999999999999994E-2</v>
      </c>
      <c r="AJ174" s="64">
        <v>0</v>
      </c>
      <c r="AK174" s="63">
        <v>0</v>
      </c>
      <c r="AL174" s="63">
        <v>0</v>
      </c>
      <c r="AM174" s="63">
        <v>0</v>
      </c>
      <c r="AN174" s="64">
        <v>0</v>
      </c>
      <c r="AO174" s="312">
        <v>0</v>
      </c>
      <c r="AP174" s="63">
        <v>0</v>
      </c>
      <c r="AQ174" s="64">
        <v>0</v>
      </c>
      <c r="AR174" s="312">
        <v>0</v>
      </c>
      <c r="AS174" s="312">
        <v>0</v>
      </c>
      <c r="AT174" s="63">
        <v>0</v>
      </c>
      <c r="AU174" s="63">
        <v>0</v>
      </c>
      <c r="AV174" s="63">
        <v>0</v>
      </c>
      <c r="AW174" s="63">
        <v>0</v>
      </c>
      <c r="AX174" s="64">
        <v>0</v>
      </c>
      <c r="AY174" s="64">
        <v>0</v>
      </c>
      <c r="AZ174" s="63">
        <v>0</v>
      </c>
      <c r="BA174" s="63">
        <v>1.353</v>
      </c>
      <c r="BB174" s="63">
        <v>0</v>
      </c>
      <c r="BC174" s="63">
        <v>0</v>
      </c>
      <c r="BD174" s="64">
        <v>0</v>
      </c>
      <c r="BE174" s="63">
        <v>0</v>
      </c>
      <c r="BF174" s="63">
        <v>0</v>
      </c>
      <c r="BG174" s="64">
        <v>0</v>
      </c>
      <c r="BH174" s="64">
        <v>0</v>
      </c>
      <c r="BI174" s="64">
        <v>0</v>
      </c>
      <c r="BJ174" s="64">
        <v>0</v>
      </c>
      <c r="BK174" s="64">
        <v>0</v>
      </c>
      <c r="BL174" s="79">
        <f t="shared" si="2"/>
        <v>99.999999999999986</v>
      </c>
    </row>
    <row r="175" spans="1:64">
      <c r="A175" s="1025"/>
      <c r="B175" s="65" t="s">
        <v>29</v>
      </c>
      <c r="C175" s="66" t="s">
        <v>30</v>
      </c>
      <c r="D175" s="66" t="s">
        <v>113</v>
      </c>
      <c r="E175" s="66">
        <v>3</v>
      </c>
      <c r="F175" s="66">
        <v>2000</v>
      </c>
      <c r="G175" s="359"/>
      <c r="H175" s="360"/>
      <c r="I175" s="67"/>
      <c r="J175" s="312">
        <v>0</v>
      </c>
      <c r="K175" s="63">
        <v>2.4765000000000001</v>
      </c>
      <c r="L175" s="63">
        <v>0</v>
      </c>
      <c r="M175" s="64">
        <v>0</v>
      </c>
      <c r="N175" s="64">
        <v>80.129000000000005</v>
      </c>
      <c r="O175" s="64">
        <v>0</v>
      </c>
      <c r="P175" s="69">
        <v>12.9695</v>
      </c>
      <c r="Q175" s="64">
        <v>0</v>
      </c>
      <c r="R175" s="64">
        <v>0</v>
      </c>
      <c r="S175" s="64">
        <v>0</v>
      </c>
      <c r="T175" s="63">
        <v>0</v>
      </c>
      <c r="U175" s="63">
        <v>0</v>
      </c>
      <c r="V175" s="64">
        <v>0</v>
      </c>
      <c r="W175" s="64">
        <v>0</v>
      </c>
      <c r="X175" s="64">
        <v>0</v>
      </c>
      <c r="Y175" s="64">
        <v>0</v>
      </c>
      <c r="Z175" s="322">
        <v>0</v>
      </c>
      <c r="AA175" s="312">
        <v>0</v>
      </c>
      <c r="AB175" s="312">
        <v>0</v>
      </c>
      <c r="AC175" s="393">
        <v>0</v>
      </c>
      <c r="AD175" s="63">
        <v>1.4744999999999999</v>
      </c>
      <c r="AE175" s="63">
        <v>0</v>
      </c>
      <c r="AF175" s="63">
        <v>0</v>
      </c>
      <c r="AG175" s="312">
        <v>0</v>
      </c>
      <c r="AH175" s="312">
        <v>0</v>
      </c>
      <c r="AI175" s="64">
        <v>0.14349999999999999</v>
      </c>
      <c r="AJ175" s="64">
        <v>0</v>
      </c>
      <c r="AK175" s="63">
        <v>0</v>
      </c>
      <c r="AL175" s="63">
        <v>0</v>
      </c>
      <c r="AM175" s="63">
        <v>0</v>
      </c>
      <c r="AN175" s="64">
        <v>0</v>
      </c>
      <c r="AO175" s="312">
        <v>0</v>
      </c>
      <c r="AP175" s="63">
        <v>0</v>
      </c>
      <c r="AQ175" s="64">
        <v>0.39600000000000002</v>
      </c>
      <c r="AR175" s="312">
        <v>0</v>
      </c>
      <c r="AS175" s="312">
        <v>0</v>
      </c>
      <c r="AT175" s="63">
        <v>0</v>
      </c>
      <c r="AU175" s="63">
        <v>7.4999999999999997E-3</v>
      </c>
      <c r="AV175" s="63">
        <v>0</v>
      </c>
      <c r="AW175" s="63">
        <v>0</v>
      </c>
      <c r="AX175" s="64">
        <v>0</v>
      </c>
      <c r="AY175" s="64">
        <v>0</v>
      </c>
      <c r="AZ175" s="63">
        <v>3.85E-2</v>
      </c>
      <c r="BA175" s="63">
        <v>2.3650000000000002</v>
      </c>
      <c r="BB175" s="63">
        <v>0</v>
      </c>
      <c r="BC175" s="63">
        <v>0</v>
      </c>
      <c r="BD175" s="64">
        <v>0</v>
      </c>
      <c r="BE175" s="63">
        <v>0</v>
      </c>
      <c r="BF175" s="63">
        <v>0</v>
      </c>
      <c r="BG175" s="64">
        <v>0</v>
      </c>
      <c r="BH175" s="64">
        <v>0</v>
      </c>
      <c r="BI175" s="64">
        <v>0</v>
      </c>
      <c r="BJ175" s="64">
        <v>0</v>
      </c>
      <c r="BK175" s="64">
        <v>0</v>
      </c>
      <c r="BL175" s="79">
        <f t="shared" si="2"/>
        <v>100</v>
      </c>
    </row>
    <row r="176" spans="1:64">
      <c r="A176" s="1025"/>
      <c r="B176" s="65" t="s">
        <v>29</v>
      </c>
      <c r="C176" s="66" t="s">
        <v>30</v>
      </c>
      <c r="D176" s="66" t="s">
        <v>113</v>
      </c>
      <c r="E176" s="66">
        <v>4</v>
      </c>
      <c r="F176" s="66">
        <v>2000</v>
      </c>
      <c r="G176" s="359"/>
      <c r="H176" s="360"/>
      <c r="I176" s="67"/>
      <c r="J176" s="312">
        <v>0</v>
      </c>
      <c r="K176" s="63">
        <v>2.09</v>
      </c>
      <c r="L176" s="63">
        <v>0</v>
      </c>
      <c r="M176" s="64">
        <v>0</v>
      </c>
      <c r="N176" s="64">
        <v>83.165499999999994</v>
      </c>
      <c r="O176" s="64">
        <v>0</v>
      </c>
      <c r="P176" s="69">
        <v>11.394500000000001</v>
      </c>
      <c r="Q176" s="64">
        <v>0</v>
      </c>
      <c r="R176" s="64">
        <v>0</v>
      </c>
      <c r="S176" s="64">
        <v>0</v>
      </c>
      <c r="T176" s="63">
        <v>0</v>
      </c>
      <c r="U176" s="63">
        <v>0</v>
      </c>
      <c r="V176" s="64">
        <v>0</v>
      </c>
      <c r="W176" s="64">
        <v>0.53200000000000003</v>
      </c>
      <c r="X176" s="64">
        <v>0</v>
      </c>
      <c r="Y176" s="64">
        <v>0</v>
      </c>
      <c r="Z176" s="322">
        <v>0</v>
      </c>
      <c r="AA176" s="312">
        <v>0</v>
      </c>
      <c r="AB176" s="312">
        <v>0</v>
      </c>
      <c r="AC176" s="393">
        <v>0</v>
      </c>
      <c r="AD176" s="63">
        <v>0.79300000000000004</v>
      </c>
      <c r="AE176" s="63">
        <v>0</v>
      </c>
      <c r="AF176" s="63">
        <v>0</v>
      </c>
      <c r="AG176" s="312">
        <v>0</v>
      </c>
      <c r="AH176" s="312">
        <v>0</v>
      </c>
      <c r="AI176" s="64">
        <v>0</v>
      </c>
      <c r="AJ176" s="64">
        <v>0</v>
      </c>
      <c r="AK176" s="63">
        <v>0</v>
      </c>
      <c r="AL176" s="63">
        <v>0</v>
      </c>
      <c r="AM176" s="63">
        <v>0</v>
      </c>
      <c r="AN176" s="64">
        <v>0</v>
      </c>
      <c r="AO176" s="312">
        <v>0</v>
      </c>
      <c r="AP176" s="63">
        <v>0</v>
      </c>
      <c r="AQ176" s="64">
        <v>0.13800000000000001</v>
      </c>
      <c r="AR176" s="312">
        <v>0</v>
      </c>
      <c r="AS176" s="312">
        <v>0</v>
      </c>
      <c r="AT176" s="63">
        <v>0</v>
      </c>
      <c r="AU176" s="63">
        <v>2.4500000000000001E-2</v>
      </c>
      <c r="AV176" s="63">
        <v>0</v>
      </c>
      <c r="AW176" s="63">
        <v>0</v>
      </c>
      <c r="AX176" s="64">
        <v>0</v>
      </c>
      <c r="AY176" s="64">
        <v>0</v>
      </c>
      <c r="AZ176" s="63">
        <v>0</v>
      </c>
      <c r="BA176" s="63">
        <v>1.8625</v>
      </c>
      <c r="BB176" s="63">
        <v>0</v>
      </c>
      <c r="BC176" s="63">
        <v>0</v>
      </c>
      <c r="BD176" s="64">
        <v>0</v>
      </c>
      <c r="BE176" s="63">
        <v>0</v>
      </c>
      <c r="BF176" s="63">
        <v>0</v>
      </c>
      <c r="BG176" s="64">
        <v>0</v>
      </c>
      <c r="BH176" s="64">
        <v>0</v>
      </c>
      <c r="BI176" s="64">
        <v>0</v>
      </c>
      <c r="BJ176" s="64">
        <v>0</v>
      </c>
      <c r="BK176" s="64">
        <v>0</v>
      </c>
      <c r="BL176" s="79">
        <f t="shared" si="2"/>
        <v>100.00000000000001</v>
      </c>
    </row>
    <row r="177" spans="1:64">
      <c r="A177" s="1025"/>
      <c r="B177" s="65" t="s">
        <v>29</v>
      </c>
      <c r="C177" s="66" t="s">
        <v>30</v>
      </c>
      <c r="D177" s="66" t="s">
        <v>113</v>
      </c>
      <c r="E177" s="66">
        <v>5</v>
      </c>
      <c r="F177" s="66">
        <v>2000</v>
      </c>
      <c r="G177" s="359"/>
      <c r="H177" s="360"/>
      <c r="I177" s="67"/>
      <c r="J177" s="312">
        <v>0</v>
      </c>
      <c r="K177" s="63">
        <v>2.0274999999999999</v>
      </c>
      <c r="L177" s="63">
        <v>0</v>
      </c>
      <c r="M177" s="64">
        <v>0</v>
      </c>
      <c r="N177" s="64">
        <v>83.410499999999999</v>
      </c>
      <c r="O177" s="64">
        <v>0</v>
      </c>
      <c r="P177" s="69">
        <v>6.7599999999999989</v>
      </c>
      <c r="Q177" s="64">
        <v>0</v>
      </c>
      <c r="R177" s="64">
        <v>0</v>
      </c>
      <c r="S177" s="64">
        <v>0</v>
      </c>
      <c r="T177" s="63">
        <v>0</v>
      </c>
      <c r="U177" s="63">
        <v>0</v>
      </c>
      <c r="V177" s="64">
        <v>0</v>
      </c>
      <c r="W177" s="64">
        <v>0</v>
      </c>
      <c r="X177" s="64">
        <v>0</v>
      </c>
      <c r="Y177" s="64">
        <v>0</v>
      </c>
      <c r="Z177" s="322">
        <v>0</v>
      </c>
      <c r="AA177" s="312">
        <v>0</v>
      </c>
      <c r="AB177" s="312">
        <v>0</v>
      </c>
      <c r="AC177" s="393">
        <v>0</v>
      </c>
      <c r="AD177" s="63">
        <v>1.4995000000000001</v>
      </c>
      <c r="AE177" s="63">
        <v>7.1499999999999994E-2</v>
      </c>
      <c r="AF177" s="63">
        <v>0</v>
      </c>
      <c r="AG177" s="312">
        <v>0</v>
      </c>
      <c r="AH177" s="312">
        <v>0</v>
      </c>
      <c r="AI177" s="64">
        <v>0.39150000000000001</v>
      </c>
      <c r="AJ177" s="64">
        <v>0</v>
      </c>
      <c r="AK177" s="63">
        <v>0</v>
      </c>
      <c r="AL177" s="63">
        <v>0</v>
      </c>
      <c r="AM177" s="63">
        <v>0</v>
      </c>
      <c r="AN177" s="64">
        <v>0</v>
      </c>
      <c r="AO177" s="312">
        <v>0</v>
      </c>
      <c r="AP177" s="63">
        <v>5.1999999999999998E-2</v>
      </c>
      <c r="AQ177" s="64">
        <v>0.1285</v>
      </c>
      <c r="AR177" s="312">
        <v>0</v>
      </c>
      <c r="AS177" s="312">
        <v>0</v>
      </c>
      <c r="AT177" s="63">
        <v>0</v>
      </c>
      <c r="AU177" s="63">
        <v>0.47849999999999998</v>
      </c>
      <c r="AV177" s="63">
        <v>0</v>
      </c>
      <c r="AW177" s="63">
        <v>0</v>
      </c>
      <c r="AX177" s="64">
        <v>0</v>
      </c>
      <c r="AY177" s="64">
        <v>0</v>
      </c>
      <c r="AZ177" s="63">
        <v>0</v>
      </c>
      <c r="BA177" s="63">
        <v>5.1805000000000003</v>
      </c>
      <c r="BB177" s="63">
        <v>0</v>
      </c>
      <c r="BC177" s="63">
        <v>0</v>
      </c>
      <c r="BD177" s="64">
        <v>0</v>
      </c>
      <c r="BE177" s="63">
        <v>0</v>
      </c>
      <c r="BF177" s="63">
        <v>0</v>
      </c>
      <c r="BG177" s="64">
        <v>0</v>
      </c>
      <c r="BH177" s="64">
        <v>0</v>
      </c>
      <c r="BI177" s="64">
        <v>0</v>
      </c>
      <c r="BJ177" s="64">
        <v>0</v>
      </c>
      <c r="BK177" s="64">
        <v>0</v>
      </c>
      <c r="BL177" s="79">
        <f t="shared" si="2"/>
        <v>100</v>
      </c>
    </row>
    <row r="178" spans="1:64">
      <c r="A178" s="1025"/>
      <c r="B178" s="65" t="s">
        <v>29</v>
      </c>
      <c r="C178" s="66" t="s">
        <v>30</v>
      </c>
      <c r="D178" s="66" t="s">
        <v>113</v>
      </c>
      <c r="E178" s="66">
        <v>6</v>
      </c>
      <c r="F178" s="66">
        <v>2000</v>
      </c>
      <c r="G178" s="359"/>
      <c r="H178" s="360"/>
      <c r="I178" s="67"/>
      <c r="J178" s="312">
        <v>0</v>
      </c>
      <c r="K178" s="63">
        <v>1.6665000000000001</v>
      </c>
      <c r="L178" s="63">
        <v>0</v>
      </c>
      <c r="M178" s="64">
        <v>0</v>
      </c>
      <c r="N178" s="64">
        <v>91.391000000000005</v>
      </c>
      <c r="O178" s="64">
        <v>0</v>
      </c>
      <c r="P178" s="69">
        <v>3.004</v>
      </c>
      <c r="Q178" s="64">
        <v>0</v>
      </c>
      <c r="R178" s="64">
        <v>0</v>
      </c>
      <c r="S178" s="64">
        <v>0</v>
      </c>
      <c r="T178" s="63">
        <v>0</v>
      </c>
      <c r="U178" s="63">
        <v>0</v>
      </c>
      <c r="V178" s="64">
        <v>0</v>
      </c>
      <c r="W178" s="64">
        <v>0</v>
      </c>
      <c r="X178" s="64">
        <v>0</v>
      </c>
      <c r="Y178" s="64">
        <v>0</v>
      </c>
      <c r="Z178" s="322">
        <v>0</v>
      </c>
      <c r="AA178" s="312">
        <v>0</v>
      </c>
      <c r="AB178" s="312">
        <v>0</v>
      </c>
      <c r="AC178" s="393">
        <v>0</v>
      </c>
      <c r="AD178" s="63">
        <v>0.42799999999999999</v>
      </c>
      <c r="AE178" s="63">
        <v>0</v>
      </c>
      <c r="AF178" s="63">
        <v>0</v>
      </c>
      <c r="AG178" s="312">
        <v>0</v>
      </c>
      <c r="AH178" s="312">
        <v>0</v>
      </c>
      <c r="AI178" s="64">
        <v>0.66700000000000004</v>
      </c>
      <c r="AJ178" s="64">
        <v>0</v>
      </c>
      <c r="AK178" s="63">
        <v>0</v>
      </c>
      <c r="AL178" s="63">
        <v>0</v>
      </c>
      <c r="AM178" s="63">
        <v>0</v>
      </c>
      <c r="AN178" s="64">
        <v>0</v>
      </c>
      <c r="AO178" s="312">
        <v>0</v>
      </c>
      <c r="AP178" s="63">
        <v>0</v>
      </c>
      <c r="AQ178" s="64">
        <v>0.70250000000000001</v>
      </c>
      <c r="AR178" s="312">
        <v>0</v>
      </c>
      <c r="AS178" s="312">
        <v>0</v>
      </c>
      <c r="AT178" s="63">
        <v>0</v>
      </c>
      <c r="AU178" s="63">
        <v>0.11299999999999999</v>
      </c>
      <c r="AV178" s="63">
        <v>0</v>
      </c>
      <c r="AW178" s="63">
        <v>0</v>
      </c>
      <c r="AX178" s="64">
        <v>0</v>
      </c>
      <c r="AY178" s="64">
        <v>0</v>
      </c>
      <c r="AZ178" s="63">
        <v>0</v>
      </c>
      <c r="BA178" s="63">
        <v>2.028</v>
      </c>
      <c r="BB178" s="63">
        <v>0</v>
      </c>
      <c r="BC178" s="63">
        <v>0</v>
      </c>
      <c r="BD178" s="64">
        <v>0</v>
      </c>
      <c r="BE178" s="63">
        <v>0</v>
      </c>
      <c r="BF178" s="63">
        <v>0</v>
      </c>
      <c r="BG178" s="64">
        <v>0</v>
      </c>
      <c r="BH178" s="64">
        <v>0</v>
      </c>
      <c r="BI178" s="64">
        <v>0</v>
      </c>
      <c r="BJ178" s="64">
        <v>0</v>
      </c>
      <c r="BK178" s="64">
        <v>0</v>
      </c>
      <c r="BL178" s="79">
        <f t="shared" si="2"/>
        <v>100.00000000000001</v>
      </c>
    </row>
    <row r="179" spans="1:64">
      <c r="A179" s="1025"/>
      <c r="B179" s="65" t="s">
        <v>29</v>
      </c>
      <c r="C179" s="66" t="s">
        <v>30</v>
      </c>
      <c r="D179" s="66" t="s">
        <v>113</v>
      </c>
      <c r="E179" s="66">
        <v>7</v>
      </c>
      <c r="F179" s="66">
        <v>2000</v>
      </c>
      <c r="G179" s="359"/>
      <c r="H179" s="360"/>
      <c r="I179" s="67"/>
      <c r="J179" s="312">
        <v>0</v>
      </c>
      <c r="K179" s="63">
        <v>1</v>
      </c>
      <c r="L179" s="63">
        <v>0</v>
      </c>
      <c r="M179" s="64">
        <v>0</v>
      </c>
      <c r="N179" s="64">
        <v>94.954499999999996</v>
      </c>
      <c r="O179" s="64">
        <v>0</v>
      </c>
      <c r="P179" s="69">
        <v>2.7429999999999999</v>
      </c>
      <c r="Q179" s="64">
        <v>0</v>
      </c>
      <c r="R179" s="64">
        <v>0</v>
      </c>
      <c r="S179" s="64">
        <v>0</v>
      </c>
      <c r="T179" s="63">
        <v>0</v>
      </c>
      <c r="U179" s="63">
        <v>0</v>
      </c>
      <c r="V179" s="64">
        <v>0</v>
      </c>
      <c r="W179" s="64">
        <v>0</v>
      </c>
      <c r="X179" s="64">
        <v>0</v>
      </c>
      <c r="Y179" s="64">
        <v>0</v>
      </c>
      <c r="Z179" s="322">
        <v>0</v>
      </c>
      <c r="AA179" s="312">
        <v>0</v>
      </c>
      <c r="AB179" s="312">
        <v>0</v>
      </c>
      <c r="AC179" s="393">
        <v>0</v>
      </c>
      <c r="AD179" s="63">
        <v>0.38600000000000001</v>
      </c>
      <c r="AE179" s="63">
        <v>3.7499999999999999E-2</v>
      </c>
      <c r="AF179" s="63">
        <v>0</v>
      </c>
      <c r="AG179" s="312">
        <v>0</v>
      </c>
      <c r="AH179" s="312">
        <v>0</v>
      </c>
      <c r="AI179" s="64">
        <v>0</v>
      </c>
      <c r="AJ179" s="64">
        <v>8.9999999999999993E-3</v>
      </c>
      <c r="AK179" s="63">
        <v>0</v>
      </c>
      <c r="AL179" s="63">
        <v>0</v>
      </c>
      <c r="AM179" s="63">
        <v>0</v>
      </c>
      <c r="AN179" s="64">
        <v>0</v>
      </c>
      <c r="AO179" s="312">
        <v>0</v>
      </c>
      <c r="AP179" s="63">
        <v>0</v>
      </c>
      <c r="AQ179" s="64">
        <v>0</v>
      </c>
      <c r="AR179" s="312">
        <v>0</v>
      </c>
      <c r="AS179" s="312">
        <v>0</v>
      </c>
      <c r="AT179" s="63">
        <v>0</v>
      </c>
      <c r="AU179" s="63">
        <v>6.0000000000000001E-3</v>
      </c>
      <c r="AV179" s="63">
        <v>0</v>
      </c>
      <c r="AW179" s="63">
        <v>0</v>
      </c>
      <c r="AX179" s="64">
        <v>0</v>
      </c>
      <c r="AY179" s="64">
        <v>0</v>
      </c>
      <c r="AZ179" s="63">
        <v>0</v>
      </c>
      <c r="BA179" s="63">
        <v>0.86399999999999999</v>
      </c>
      <c r="BB179" s="63">
        <v>0</v>
      </c>
      <c r="BC179" s="63">
        <v>0</v>
      </c>
      <c r="BD179" s="64">
        <v>0</v>
      </c>
      <c r="BE179" s="63">
        <v>0</v>
      </c>
      <c r="BF179" s="63">
        <v>0</v>
      </c>
      <c r="BG179" s="64">
        <v>0</v>
      </c>
      <c r="BH179" s="64">
        <v>0</v>
      </c>
      <c r="BI179" s="64">
        <v>0</v>
      </c>
      <c r="BJ179" s="64">
        <v>0</v>
      </c>
      <c r="BK179" s="64">
        <v>0</v>
      </c>
      <c r="BL179" s="79">
        <f t="shared" si="2"/>
        <v>99.999999999999986</v>
      </c>
    </row>
    <row r="180" spans="1:64">
      <c r="A180" s="1025"/>
      <c r="B180" s="65" t="s">
        <v>29</v>
      </c>
      <c r="C180" s="66" t="s">
        <v>30</v>
      </c>
      <c r="D180" s="66" t="s">
        <v>113</v>
      </c>
      <c r="E180" s="66">
        <v>8</v>
      </c>
      <c r="F180" s="66">
        <v>2000</v>
      </c>
      <c r="G180" s="359"/>
      <c r="H180" s="360"/>
      <c r="I180" s="67"/>
      <c r="J180" s="312">
        <v>0</v>
      </c>
      <c r="K180" s="63">
        <v>2.3395000000000001</v>
      </c>
      <c r="L180" s="63">
        <v>0</v>
      </c>
      <c r="M180" s="64">
        <v>0</v>
      </c>
      <c r="N180" s="64">
        <v>81.325500000000005</v>
      </c>
      <c r="O180" s="64">
        <v>0</v>
      </c>
      <c r="P180" s="69">
        <v>6.6955</v>
      </c>
      <c r="Q180" s="64">
        <v>0</v>
      </c>
      <c r="R180" s="64">
        <v>0</v>
      </c>
      <c r="S180" s="64">
        <v>0</v>
      </c>
      <c r="T180" s="63">
        <v>0</v>
      </c>
      <c r="U180" s="63">
        <v>0</v>
      </c>
      <c r="V180" s="64">
        <v>0</v>
      </c>
      <c r="W180" s="64">
        <v>0</v>
      </c>
      <c r="X180" s="64">
        <v>0</v>
      </c>
      <c r="Y180" s="64">
        <v>0</v>
      </c>
      <c r="Z180" s="322">
        <v>0</v>
      </c>
      <c r="AA180" s="312">
        <v>0</v>
      </c>
      <c r="AB180" s="312">
        <v>0</v>
      </c>
      <c r="AC180" s="393">
        <v>0</v>
      </c>
      <c r="AD180" s="63">
        <v>2.0194999999999999</v>
      </c>
      <c r="AE180" s="63">
        <v>0</v>
      </c>
      <c r="AF180" s="63">
        <v>0</v>
      </c>
      <c r="AG180" s="312">
        <v>0</v>
      </c>
      <c r="AH180" s="312">
        <v>0</v>
      </c>
      <c r="AI180" s="64">
        <v>0</v>
      </c>
      <c r="AJ180" s="64">
        <v>1.0500000000000001E-2</v>
      </c>
      <c r="AK180" s="63">
        <v>8.2500000000000004E-2</v>
      </c>
      <c r="AL180" s="63">
        <v>0</v>
      </c>
      <c r="AM180" s="63">
        <v>4.5499999999999999E-2</v>
      </c>
      <c r="AN180" s="64">
        <v>0</v>
      </c>
      <c r="AO180" s="312">
        <v>0</v>
      </c>
      <c r="AP180" s="63">
        <v>0</v>
      </c>
      <c r="AQ180" s="64">
        <v>0.34499999999999997</v>
      </c>
      <c r="AR180" s="312">
        <v>0</v>
      </c>
      <c r="AS180" s="312">
        <v>0</v>
      </c>
      <c r="AT180" s="63">
        <v>0</v>
      </c>
      <c r="AU180" s="63">
        <v>2.7E-2</v>
      </c>
      <c r="AV180" s="63">
        <v>0</v>
      </c>
      <c r="AW180" s="63">
        <v>0</v>
      </c>
      <c r="AX180" s="64">
        <v>0</v>
      </c>
      <c r="AY180" s="64">
        <v>0</v>
      </c>
      <c r="AZ180" s="63">
        <v>0</v>
      </c>
      <c r="BA180" s="63">
        <v>7.1094999999999997</v>
      </c>
      <c r="BB180" s="63">
        <v>0</v>
      </c>
      <c r="BC180" s="63">
        <v>0</v>
      </c>
      <c r="BD180" s="64">
        <v>0</v>
      </c>
      <c r="BE180" s="63">
        <v>0</v>
      </c>
      <c r="BF180" s="63">
        <v>0</v>
      </c>
      <c r="BG180" s="64">
        <v>0</v>
      </c>
      <c r="BH180" s="64">
        <v>0</v>
      </c>
      <c r="BI180" s="64">
        <v>0</v>
      </c>
      <c r="BJ180" s="64">
        <v>0</v>
      </c>
      <c r="BK180" s="64">
        <v>0</v>
      </c>
      <c r="BL180" s="79">
        <f t="shared" si="2"/>
        <v>99.999999999999986</v>
      </c>
    </row>
    <row r="181" spans="1:64">
      <c r="A181" s="1025"/>
      <c r="B181" s="65" t="s">
        <v>29</v>
      </c>
      <c r="C181" s="66" t="s">
        <v>30</v>
      </c>
      <c r="D181" s="66" t="s">
        <v>113</v>
      </c>
      <c r="E181" s="66">
        <v>9</v>
      </c>
      <c r="F181" s="66">
        <v>2000</v>
      </c>
      <c r="G181" s="359"/>
      <c r="H181" s="360"/>
      <c r="I181" s="67"/>
      <c r="J181" s="312">
        <v>0</v>
      </c>
      <c r="K181" s="63">
        <v>7.520999999999999</v>
      </c>
      <c r="L181" s="63">
        <v>0</v>
      </c>
      <c r="M181" s="64">
        <v>0</v>
      </c>
      <c r="N181" s="64">
        <v>79.677000000000007</v>
      </c>
      <c r="O181" s="64">
        <v>0</v>
      </c>
      <c r="P181" s="69">
        <v>8.4610000000000003</v>
      </c>
      <c r="Q181" s="64">
        <v>0</v>
      </c>
      <c r="R181" s="64">
        <v>0</v>
      </c>
      <c r="S181" s="64">
        <v>0</v>
      </c>
      <c r="T181" s="63">
        <v>0</v>
      </c>
      <c r="U181" s="63">
        <v>0</v>
      </c>
      <c r="V181" s="64">
        <v>0</v>
      </c>
      <c r="W181" s="64">
        <v>0</v>
      </c>
      <c r="X181" s="64">
        <v>0</v>
      </c>
      <c r="Y181" s="64">
        <v>0</v>
      </c>
      <c r="Z181" s="322">
        <v>0</v>
      </c>
      <c r="AA181" s="312">
        <v>0</v>
      </c>
      <c r="AB181" s="312">
        <v>0</v>
      </c>
      <c r="AC181" s="393">
        <v>0</v>
      </c>
      <c r="AD181" s="63">
        <v>0.123</v>
      </c>
      <c r="AE181" s="63">
        <v>0</v>
      </c>
      <c r="AF181" s="63">
        <v>0</v>
      </c>
      <c r="AG181" s="312">
        <v>0</v>
      </c>
      <c r="AH181" s="312">
        <v>0</v>
      </c>
      <c r="AI181" s="64">
        <v>0.33650000000000002</v>
      </c>
      <c r="AJ181" s="64">
        <v>0</v>
      </c>
      <c r="AK181" s="63">
        <v>0</v>
      </c>
      <c r="AL181" s="63">
        <v>0</v>
      </c>
      <c r="AM181" s="63">
        <v>1.6E-2</v>
      </c>
      <c r="AN181" s="64">
        <v>0</v>
      </c>
      <c r="AO181" s="312">
        <v>0</v>
      </c>
      <c r="AP181" s="63">
        <v>7.3499999999999996E-2</v>
      </c>
      <c r="AQ181" s="64">
        <v>1.0555000000000001</v>
      </c>
      <c r="AR181" s="312">
        <v>0</v>
      </c>
      <c r="AS181" s="312">
        <v>0</v>
      </c>
      <c r="AT181" s="63">
        <v>0</v>
      </c>
      <c r="AU181" s="63">
        <v>4.8500000000000001E-2</v>
      </c>
      <c r="AV181" s="63">
        <v>0</v>
      </c>
      <c r="AW181" s="63">
        <v>0</v>
      </c>
      <c r="AX181" s="64">
        <v>0</v>
      </c>
      <c r="AY181" s="64">
        <v>0</v>
      </c>
      <c r="AZ181" s="63">
        <v>0</v>
      </c>
      <c r="BA181" s="63">
        <v>2.6880000000000002</v>
      </c>
      <c r="BB181" s="63">
        <v>0</v>
      </c>
      <c r="BC181" s="63">
        <v>0</v>
      </c>
      <c r="BD181" s="64">
        <v>0</v>
      </c>
      <c r="BE181" s="63">
        <v>0</v>
      </c>
      <c r="BF181" s="63">
        <v>0</v>
      </c>
      <c r="BG181" s="64">
        <v>0</v>
      </c>
      <c r="BH181" s="64">
        <v>0</v>
      </c>
      <c r="BI181" s="64">
        <v>0</v>
      </c>
      <c r="BJ181" s="64">
        <v>0</v>
      </c>
      <c r="BK181" s="64">
        <v>0</v>
      </c>
      <c r="BL181" s="79">
        <f t="shared" si="2"/>
        <v>100.00000000000001</v>
      </c>
    </row>
    <row r="182" spans="1:64" ht="15.75" thickBot="1">
      <c r="A182" s="1026"/>
      <c r="B182" s="81" t="s">
        <v>29</v>
      </c>
      <c r="C182" s="83" t="s">
        <v>30</v>
      </c>
      <c r="D182" s="83" t="s">
        <v>113</v>
      </c>
      <c r="E182" s="83">
        <v>10</v>
      </c>
      <c r="F182" s="83">
        <v>2000</v>
      </c>
      <c r="G182" s="363"/>
      <c r="H182" s="364"/>
      <c r="I182" s="84"/>
      <c r="J182" s="314">
        <v>0</v>
      </c>
      <c r="K182" s="86">
        <v>9.4559999999999995</v>
      </c>
      <c r="L182" s="86">
        <v>0</v>
      </c>
      <c r="M182" s="87">
        <v>0</v>
      </c>
      <c r="N182" s="87">
        <v>82.981999999999999</v>
      </c>
      <c r="O182" s="87">
        <v>0</v>
      </c>
      <c r="P182" s="88">
        <v>5.3170000000000002</v>
      </c>
      <c r="Q182" s="87">
        <v>0</v>
      </c>
      <c r="R182" s="87">
        <v>0</v>
      </c>
      <c r="S182" s="87">
        <v>0</v>
      </c>
      <c r="T182" s="86">
        <v>0</v>
      </c>
      <c r="U182" s="86">
        <v>0</v>
      </c>
      <c r="V182" s="87">
        <v>0</v>
      </c>
      <c r="W182" s="87">
        <v>0</v>
      </c>
      <c r="X182" s="87">
        <v>0</v>
      </c>
      <c r="Y182" s="87">
        <v>0</v>
      </c>
      <c r="Z182" s="324">
        <v>0</v>
      </c>
      <c r="AA182" s="314">
        <v>0</v>
      </c>
      <c r="AB182" s="314">
        <v>0</v>
      </c>
      <c r="AC182" s="395">
        <v>0</v>
      </c>
      <c r="AD182" s="86">
        <v>0.14699999999999999</v>
      </c>
      <c r="AE182" s="86">
        <v>0</v>
      </c>
      <c r="AF182" s="86">
        <v>0</v>
      </c>
      <c r="AG182" s="314">
        <v>0</v>
      </c>
      <c r="AH182" s="314">
        <v>0</v>
      </c>
      <c r="AI182" s="87">
        <v>0.55800000000000005</v>
      </c>
      <c r="AJ182" s="87">
        <v>3.2000000000000001E-2</v>
      </c>
      <c r="AK182" s="86">
        <v>0.15</v>
      </c>
      <c r="AL182" s="86">
        <v>0</v>
      </c>
      <c r="AM182" s="86">
        <v>0</v>
      </c>
      <c r="AN182" s="87">
        <v>0</v>
      </c>
      <c r="AO182" s="314">
        <v>0</v>
      </c>
      <c r="AP182" s="86">
        <v>4.5999999999999999E-2</v>
      </c>
      <c r="AQ182" s="87">
        <v>0.70550000000000002</v>
      </c>
      <c r="AR182" s="314">
        <v>0</v>
      </c>
      <c r="AS182" s="314">
        <v>0</v>
      </c>
      <c r="AT182" s="86">
        <v>0</v>
      </c>
      <c r="AU182" s="86">
        <v>0.08</v>
      </c>
      <c r="AV182" s="86">
        <v>0</v>
      </c>
      <c r="AW182" s="86">
        <v>0</v>
      </c>
      <c r="AX182" s="87">
        <v>0</v>
      </c>
      <c r="AY182" s="87">
        <v>0</v>
      </c>
      <c r="AZ182" s="86">
        <v>0</v>
      </c>
      <c r="BA182" s="86">
        <v>0.52649999999999997</v>
      </c>
      <c r="BB182" s="86">
        <v>0</v>
      </c>
      <c r="BC182" s="86">
        <v>0</v>
      </c>
      <c r="BD182" s="87">
        <v>0</v>
      </c>
      <c r="BE182" s="86">
        <v>0</v>
      </c>
      <c r="BF182" s="86">
        <v>0</v>
      </c>
      <c r="BG182" s="87">
        <v>0</v>
      </c>
      <c r="BH182" s="87">
        <v>0</v>
      </c>
      <c r="BI182" s="87">
        <v>0</v>
      </c>
      <c r="BJ182" s="87">
        <v>0</v>
      </c>
      <c r="BK182" s="87">
        <v>0</v>
      </c>
      <c r="BL182" s="79">
        <f t="shared" si="2"/>
        <v>100.00000000000001</v>
      </c>
    </row>
    <row r="183" spans="1:64">
      <c r="A183" s="1028" t="s">
        <v>31</v>
      </c>
      <c r="B183" s="92" t="s">
        <v>32</v>
      </c>
      <c r="C183" s="93" t="s">
        <v>33</v>
      </c>
      <c r="D183" s="93" t="s">
        <v>111</v>
      </c>
      <c r="E183" s="93">
        <v>1</v>
      </c>
      <c r="F183" s="94">
        <v>1999.01</v>
      </c>
      <c r="G183" s="365">
        <v>0.99</v>
      </c>
      <c r="H183" s="366"/>
      <c r="I183" s="95"/>
      <c r="J183" s="315">
        <v>0</v>
      </c>
      <c r="K183" s="100">
        <v>83.557861141264922</v>
      </c>
      <c r="L183" s="97">
        <v>3.5517581202695332E-2</v>
      </c>
      <c r="M183" s="97">
        <v>0</v>
      </c>
      <c r="N183" s="97">
        <v>11.042966268302822</v>
      </c>
      <c r="O183" s="97">
        <v>0</v>
      </c>
      <c r="P183" s="98">
        <v>2.5012381128658685E-2</v>
      </c>
      <c r="Q183" s="97">
        <v>0</v>
      </c>
      <c r="R183" s="97">
        <v>0.9754828640176888</v>
      </c>
      <c r="S183" s="97">
        <v>0</v>
      </c>
      <c r="T183" s="97">
        <v>0</v>
      </c>
      <c r="U183" s="97">
        <v>0.99849425465605479</v>
      </c>
      <c r="V183" s="97">
        <v>1.9509657280353775E-2</v>
      </c>
      <c r="W183" s="97">
        <v>0</v>
      </c>
      <c r="X183" s="97">
        <v>0.15457651537511069</v>
      </c>
      <c r="Y183" s="97">
        <v>0</v>
      </c>
      <c r="Z183" s="99">
        <v>0</v>
      </c>
      <c r="AA183" s="315">
        <v>0</v>
      </c>
      <c r="AB183" s="315">
        <v>0</v>
      </c>
      <c r="AC183" s="397">
        <v>0</v>
      </c>
      <c r="AD183" s="97">
        <v>2.6192965517931377</v>
      </c>
      <c r="AE183" s="97">
        <v>0</v>
      </c>
      <c r="AF183" s="97">
        <v>0</v>
      </c>
      <c r="AG183" s="315">
        <v>0</v>
      </c>
      <c r="AH183" s="315">
        <v>0</v>
      </c>
      <c r="AI183" s="97">
        <v>0</v>
      </c>
      <c r="AJ183" s="97">
        <v>0</v>
      </c>
      <c r="AK183" s="97">
        <v>0</v>
      </c>
      <c r="AL183" s="97">
        <v>0</v>
      </c>
      <c r="AM183" s="97">
        <v>0</v>
      </c>
      <c r="AN183" s="97">
        <v>0</v>
      </c>
      <c r="AO183" s="315">
        <v>0</v>
      </c>
      <c r="AP183" s="97">
        <v>0</v>
      </c>
      <c r="AQ183" s="97">
        <v>0.51525505125036897</v>
      </c>
      <c r="AR183" s="315">
        <v>0</v>
      </c>
      <c r="AS183" s="315">
        <v>0</v>
      </c>
      <c r="AT183" s="97">
        <v>0</v>
      </c>
      <c r="AU183" s="97">
        <v>5.6027733728195465E-2</v>
      </c>
      <c r="AV183" s="97">
        <v>0</v>
      </c>
      <c r="AW183" s="97">
        <v>0</v>
      </c>
      <c r="AX183" s="97">
        <v>0</v>
      </c>
      <c r="AY183" s="100">
        <v>0</v>
      </c>
      <c r="AZ183" s="97">
        <v>0</v>
      </c>
      <c r="BA183" s="97">
        <v>0</v>
      </c>
      <c r="BB183" s="97">
        <v>0</v>
      </c>
      <c r="BC183" s="97">
        <v>0</v>
      </c>
      <c r="BD183" s="97">
        <v>0</v>
      </c>
      <c r="BE183" s="97">
        <v>0</v>
      </c>
      <c r="BF183" s="97">
        <v>0</v>
      </c>
      <c r="BG183" s="97">
        <v>0</v>
      </c>
      <c r="BH183" s="97">
        <v>0</v>
      </c>
      <c r="BI183" s="100">
        <v>0</v>
      </c>
      <c r="BJ183" s="100">
        <v>0</v>
      </c>
      <c r="BK183" s="97">
        <v>0</v>
      </c>
      <c r="BL183" s="101">
        <f t="shared" si="2"/>
        <v>100.00000000000001</v>
      </c>
    </row>
    <row r="184" spans="1:64">
      <c r="A184" s="1029"/>
      <c r="B184" s="102" t="s">
        <v>32</v>
      </c>
      <c r="C184" s="103" t="s">
        <v>33</v>
      </c>
      <c r="D184" s="103" t="s">
        <v>111</v>
      </c>
      <c r="E184" s="103">
        <v>2</v>
      </c>
      <c r="F184" s="104">
        <v>1993.37</v>
      </c>
      <c r="G184" s="367">
        <v>6.63</v>
      </c>
      <c r="H184" s="368"/>
      <c r="I184" s="105"/>
      <c r="J184" s="316">
        <v>0</v>
      </c>
      <c r="K184" s="100">
        <v>2.573531256114018</v>
      </c>
      <c r="L184" s="100">
        <v>0</v>
      </c>
      <c r="M184" s="100">
        <v>0</v>
      </c>
      <c r="N184" s="100">
        <v>70.4249587382172</v>
      </c>
      <c r="O184" s="100">
        <v>0</v>
      </c>
      <c r="P184" s="107">
        <v>3.9546095305939191</v>
      </c>
      <c r="Q184" s="100">
        <v>1.454822737374396E-2</v>
      </c>
      <c r="R184" s="100">
        <v>9.6254082282767381</v>
      </c>
      <c r="S184" s="100">
        <v>0</v>
      </c>
      <c r="T184" s="100">
        <v>0</v>
      </c>
      <c r="U184" s="100">
        <v>0.40032708428440283</v>
      </c>
      <c r="V184" s="100">
        <v>0</v>
      </c>
      <c r="W184" s="100">
        <v>0</v>
      </c>
      <c r="X184" s="100">
        <v>2.2885866647937916</v>
      </c>
      <c r="Y184" s="100">
        <v>0</v>
      </c>
      <c r="Z184" s="108">
        <v>0</v>
      </c>
      <c r="AA184" s="316">
        <v>0</v>
      </c>
      <c r="AB184" s="316">
        <v>0</v>
      </c>
      <c r="AC184" s="398">
        <v>0</v>
      </c>
      <c r="AD184" s="100">
        <v>8.9080301198472949</v>
      </c>
      <c r="AE184" s="100">
        <v>6.3711202636740794E-2</v>
      </c>
      <c r="AF184" s="100">
        <v>0</v>
      </c>
      <c r="AG184" s="316">
        <v>0</v>
      </c>
      <c r="AH184" s="316">
        <v>0</v>
      </c>
      <c r="AI184" s="100">
        <v>6.872783276561803E-2</v>
      </c>
      <c r="AJ184" s="100">
        <v>0.10484756969353407</v>
      </c>
      <c r="AK184" s="100">
        <v>0</v>
      </c>
      <c r="AL184" s="100">
        <v>0</v>
      </c>
      <c r="AM184" s="100">
        <v>0</v>
      </c>
      <c r="AN184" s="100">
        <v>0</v>
      </c>
      <c r="AO184" s="316">
        <v>0</v>
      </c>
      <c r="AP184" s="100">
        <v>0.37725058569156755</v>
      </c>
      <c r="AQ184" s="100">
        <v>0</v>
      </c>
      <c r="AR184" s="316">
        <v>0</v>
      </c>
      <c r="AS184" s="316">
        <v>0</v>
      </c>
      <c r="AT184" s="100">
        <v>0</v>
      </c>
      <c r="AU184" s="100">
        <v>7.9262756036260207E-2</v>
      </c>
      <c r="AV184" s="100">
        <v>0</v>
      </c>
      <c r="AW184" s="100">
        <v>0</v>
      </c>
      <c r="AX184" s="100">
        <v>0</v>
      </c>
      <c r="AY184" s="100">
        <v>0</v>
      </c>
      <c r="AZ184" s="100">
        <v>0</v>
      </c>
      <c r="BA184" s="100">
        <v>0</v>
      </c>
      <c r="BB184" s="100">
        <v>0</v>
      </c>
      <c r="BC184" s="100">
        <v>0</v>
      </c>
      <c r="BD184" s="100">
        <v>0</v>
      </c>
      <c r="BE184" s="100">
        <v>0</v>
      </c>
      <c r="BF184" s="100">
        <v>0</v>
      </c>
      <c r="BG184" s="100">
        <v>1.0404490887291371</v>
      </c>
      <c r="BH184" s="100">
        <v>0</v>
      </c>
      <c r="BI184" s="100">
        <v>0</v>
      </c>
      <c r="BJ184" s="100">
        <v>0</v>
      </c>
      <c r="BK184" s="100">
        <v>7.5751114946046152E-2</v>
      </c>
      <c r="BL184" s="109">
        <f t="shared" si="2"/>
        <v>100</v>
      </c>
    </row>
    <row r="185" spans="1:64">
      <c r="A185" s="1029"/>
      <c r="B185" s="102" t="s">
        <v>32</v>
      </c>
      <c r="C185" s="103" t="s">
        <v>33</v>
      </c>
      <c r="D185" s="103" t="s">
        <v>111</v>
      </c>
      <c r="E185" s="103">
        <v>3</v>
      </c>
      <c r="F185" s="104">
        <v>1985.86</v>
      </c>
      <c r="G185" s="367">
        <v>14.14</v>
      </c>
      <c r="H185" s="368"/>
      <c r="I185" s="105"/>
      <c r="J185" s="316">
        <v>0</v>
      </c>
      <c r="K185" s="100">
        <v>5.8090701257893311</v>
      </c>
      <c r="L185" s="100">
        <v>0.49248184665585687</v>
      </c>
      <c r="M185" s="100">
        <v>0</v>
      </c>
      <c r="N185" s="100">
        <v>86.059943802684984</v>
      </c>
      <c r="O185" s="100">
        <v>0</v>
      </c>
      <c r="P185" s="107">
        <v>1.1753094377247137</v>
      </c>
      <c r="Q185" s="100">
        <v>1.4583102534921899</v>
      </c>
      <c r="R185" s="100">
        <v>1.1214284994914043</v>
      </c>
      <c r="S185" s="100">
        <v>0</v>
      </c>
      <c r="T185" s="100">
        <v>0</v>
      </c>
      <c r="U185" s="100">
        <v>0.42097630245838075</v>
      </c>
      <c r="V185" s="100">
        <v>0</v>
      </c>
      <c r="W185" s="100">
        <v>0.31724290735499988</v>
      </c>
      <c r="X185" s="100">
        <v>0.9366219169528569</v>
      </c>
      <c r="Y185" s="100">
        <v>0</v>
      </c>
      <c r="Z185" s="108">
        <v>0</v>
      </c>
      <c r="AA185" s="316">
        <v>0</v>
      </c>
      <c r="AB185" s="316">
        <v>0</v>
      </c>
      <c r="AC185" s="398">
        <v>0</v>
      </c>
      <c r="AD185" s="100">
        <v>1.153656350397309</v>
      </c>
      <c r="AE185" s="100">
        <v>7.3016224708690444E-2</v>
      </c>
      <c r="AF185" s="100">
        <v>0</v>
      </c>
      <c r="AG185" s="316">
        <v>0</v>
      </c>
      <c r="AH185" s="316">
        <v>0</v>
      </c>
      <c r="AI185" s="100">
        <v>0</v>
      </c>
      <c r="AJ185" s="100">
        <v>0</v>
      </c>
      <c r="AK185" s="100">
        <v>0.66973502663833306</v>
      </c>
      <c r="AL185" s="100">
        <v>0</v>
      </c>
      <c r="AM185" s="100">
        <v>6.9994863686261871E-2</v>
      </c>
      <c r="AN185" s="100">
        <v>0</v>
      </c>
      <c r="AO185" s="316">
        <v>0</v>
      </c>
      <c r="AP185" s="100">
        <v>0</v>
      </c>
      <c r="AQ185" s="100">
        <v>0.20696323003635708</v>
      </c>
      <c r="AR185" s="316">
        <v>0</v>
      </c>
      <c r="AS185" s="316">
        <v>0</v>
      </c>
      <c r="AT185" s="100">
        <v>0</v>
      </c>
      <c r="AU185" s="100">
        <v>3.5249211928333316E-2</v>
      </c>
      <c r="AV185" s="100">
        <v>0</v>
      </c>
      <c r="AW185" s="100">
        <v>0</v>
      </c>
      <c r="AX185" s="100">
        <v>0</v>
      </c>
      <c r="AY185" s="100">
        <v>0</v>
      </c>
      <c r="AZ185" s="100">
        <v>0</v>
      </c>
      <c r="BA185" s="100">
        <v>0</v>
      </c>
      <c r="BB185" s="100">
        <v>0</v>
      </c>
      <c r="BC185" s="100">
        <v>0</v>
      </c>
      <c r="BD185" s="100">
        <v>0</v>
      </c>
      <c r="BE185" s="100">
        <v>0</v>
      </c>
      <c r="BF185" s="100">
        <v>0</v>
      </c>
      <c r="BG185" s="100">
        <v>0</v>
      </c>
      <c r="BH185" s="100">
        <v>0</v>
      </c>
      <c r="BI185" s="100">
        <v>0</v>
      </c>
      <c r="BJ185" s="100">
        <v>0</v>
      </c>
      <c r="BK185" s="100">
        <v>0</v>
      </c>
      <c r="BL185" s="109">
        <f t="shared" si="2"/>
        <v>100</v>
      </c>
    </row>
    <row r="186" spans="1:64">
      <c r="A186" s="1029"/>
      <c r="B186" s="102" t="s">
        <v>32</v>
      </c>
      <c r="C186" s="103" t="s">
        <v>33</v>
      </c>
      <c r="D186" s="103" t="s">
        <v>111</v>
      </c>
      <c r="E186" s="103">
        <v>4</v>
      </c>
      <c r="F186" s="104">
        <v>1978.12</v>
      </c>
      <c r="G186" s="367">
        <v>21.88</v>
      </c>
      <c r="H186" s="368"/>
      <c r="I186" s="105"/>
      <c r="J186" s="316">
        <v>0</v>
      </c>
      <c r="K186" s="100">
        <v>3.0978909267385197</v>
      </c>
      <c r="L186" s="100">
        <v>0</v>
      </c>
      <c r="M186" s="100">
        <v>0</v>
      </c>
      <c r="N186" s="100">
        <v>92.943299698703825</v>
      </c>
      <c r="O186" s="100">
        <v>0</v>
      </c>
      <c r="P186" s="107">
        <v>0</v>
      </c>
      <c r="Q186" s="100">
        <v>4.7014336845085235E-2</v>
      </c>
      <c r="R186" s="100">
        <v>0.89832770509372539</v>
      </c>
      <c r="S186" s="100">
        <v>0</v>
      </c>
      <c r="T186" s="100">
        <v>0</v>
      </c>
      <c r="U186" s="100">
        <v>0.12334944290538492</v>
      </c>
      <c r="V186" s="100">
        <v>0</v>
      </c>
      <c r="W186" s="100">
        <v>0.39380826239055267</v>
      </c>
      <c r="X186" s="100">
        <v>1.0944735405334358</v>
      </c>
      <c r="Y186" s="100">
        <v>0</v>
      </c>
      <c r="Z186" s="108">
        <v>0</v>
      </c>
      <c r="AA186" s="316">
        <v>0</v>
      </c>
      <c r="AB186" s="316">
        <v>0</v>
      </c>
      <c r="AC186" s="398">
        <v>0</v>
      </c>
      <c r="AD186" s="100">
        <v>0.89175580854548764</v>
      </c>
      <c r="AE186" s="100">
        <v>0</v>
      </c>
      <c r="AF186" s="100">
        <v>0</v>
      </c>
      <c r="AG186" s="316">
        <v>0</v>
      </c>
      <c r="AH186" s="316">
        <v>0</v>
      </c>
      <c r="AI186" s="100">
        <v>5.5102824904454742E-2</v>
      </c>
      <c r="AJ186" s="100">
        <v>0</v>
      </c>
      <c r="AK186" s="100">
        <v>0</v>
      </c>
      <c r="AL186" s="100">
        <v>0</v>
      </c>
      <c r="AM186" s="100">
        <v>0</v>
      </c>
      <c r="AN186" s="100">
        <v>0</v>
      </c>
      <c r="AO186" s="316">
        <v>0</v>
      </c>
      <c r="AP186" s="100">
        <v>0</v>
      </c>
      <c r="AQ186" s="100">
        <v>0</v>
      </c>
      <c r="AR186" s="316">
        <v>0</v>
      </c>
      <c r="AS186" s="316">
        <v>0</v>
      </c>
      <c r="AT186" s="100">
        <v>0</v>
      </c>
      <c r="AU186" s="100">
        <v>0.19665136594342103</v>
      </c>
      <c r="AV186" s="100">
        <v>0</v>
      </c>
      <c r="AW186" s="100">
        <v>0</v>
      </c>
      <c r="AX186" s="100">
        <v>0</v>
      </c>
      <c r="AY186" s="100">
        <v>0</v>
      </c>
      <c r="AZ186" s="100">
        <v>0</v>
      </c>
      <c r="BA186" s="100">
        <v>0</v>
      </c>
      <c r="BB186" s="100">
        <v>0</v>
      </c>
      <c r="BC186" s="100">
        <v>0</v>
      </c>
      <c r="BD186" s="100">
        <v>0</v>
      </c>
      <c r="BE186" s="100">
        <v>0</v>
      </c>
      <c r="BF186" s="100">
        <v>0</v>
      </c>
      <c r="BG186" s="100">
        <v>0.20575091501021173</v>
      </c>
      <c r="BH186" s="100">
        <v>0</v>
      </c>
      <c r="BI186" s="100">
        <v>0</v>
      </c>
      <c r="BJ186" s="100">
        <v>0</v>
      </c>
      <c r="BK186" s="100">
        <v>5.2575172385901765E-2</v>
      </c>
      <c r="BL186" s="109">
        <f t="shared" si="2"/>
        <v>99.999999999999986</v>
      </c>
    </row>
    <row r="187" spans="1:64">
      <c r="A187" s="1029"/>
      <c r="B187" s="102" t="s">
        <v>32</v>
      </c>
      <c r="C187" s="103" t="s">
        <v>33</v>
      </c>
      <c r="D187" s="103" t="s">
        <v>111</v>
      </c>
      <c r="E187" s="103">
        <v>5</v>
      </c>
      <c r="F187" s="104">
        <v>1980.6</v>
      </c>
      <c r="G187" s="367">
        <v>19.399999999999999</v>
      </c>
      <c r="H187" s="368"/>
      <c r="I187" s="105"/>
      <c r="J187" s="316">
        <v>0</v>
      </c>
      <c r="K187" s="100">
        <v>6.8908411592446726</v>
      </c>
      <c r="L187" s="100">
        <v>0.29132586085024742</v>
      </c>
      <c r="M187" s="100">
        <v>0</v>
      </c>
      <c r="N187" s="100">
        <v>88.982126628294466</v>
      </c>
      <c r="O187" s="100">
        <v>0</v>
      </c>
      <c r="P187" s="107">
        <v>0.20246389982833485</v>
      </c>
      <c r="Q187" s="100">
        <v>0.75229728365141879</v>
      </c>
      <c r="R187" s="100">
        <v>0.10198929617287691</v>
      </c>
      <c r="S187" s="100">
        <v>0</v>
      </c>
      <c r="T187" s="100">
        <v>0</v>
      </c>
      <c r="U187" s="100">
        <v>1.112289205291326</v>
      </c>
      <c r="V187" s="100">
        <v>0</v>
      </c>
      <c r="W187" s="100">
        <v>0</v>
      </c>
      <c r="X187" s="100">
        <v>0.56851459153791783</v>
      </c>
      <c r="Y187" s="100">
        <v>0</v>
      </c>
      <c r="Z187" s="108">
        <v>0</v>
      </c>
      <c r="AA187" s="316">
        <v>0</v>
      </c>
      <c r="AB187" s="316">
        <v>0</v>
      </c>
      <c r="AC187" s="398">
        <v>0</v>
      </c>
      <c r="AD187" s="100">
        <v>0.6790871453095022</v>
      </c>
      <c r="AE187" s="100">
        <v>0</v>
      </c>
      <c r="AF187" s="100">
        <v>0</v>
      </c>
      <c r="AG187" s="316">
        <v>0</v>
      </c>
      <c r="AH187" s="316">
        <v>0</v>
      </c>
      <c r="AI187" s="100">
        <v>0</v>
      </c>
      <c r="AJ187" s="100">
        <v>6.9675855801272349E-2</v>
      </c>
      <c r="AK187" s="100">
        <v>0</v>
      </c>
      <c r="AL187" s="100">
        <v>0</v>
      </c>
      <c r="AM187" s="100">
        <v>0</v>
      </c>
      <c r="AN187" s="100">
        <v>0</v>
      </c>
      <c r="AO187" s="316">
        <v>0</v>
      </c>
      <c r="AP187" s="100">
        <v>0</v>
      </c>
      <c r="AQ187" s="100">
        <v>0</v>
      </c>
      <c r="AR187" s="316">
        <v>0</v>
      </c>
      <c r="AS187" s="316">
        <v>0</v>
      </c>
      <c r="AT187" s="100">
        <v>0</v>
      </c>
      <c r="AU187" s="100">
        <v>2.221549025547814E-2</v>
      </c>
      <c r="AV187" s="100">
        <v>0</v>
      </c>
      <c r="AW187" s="100">
        <v>0</v>
      </c>
      <c r="AX187" s="100">
        <v>0</v>
      </c>
      <c r="AY187" s="100">
        <v>0</v>
      </c>
      <c r="AZ187" s="100">
        <v>0</v>
      </c>
      <c r="BA187" s="100">
        <v>0</v>
      </c>
      <c r="BB187" s="100">
        <v>0</v>
      </c>
      <c r="BC187" s="100">
        <v>0</v>
      </c>
      <c r="BD187" s="100">
        <v>0</v>
      </c>
      <c r="BE187" s="100">
        <v>0</v>
      </c>
      <c r="BF187" s="100">
        <v>0</v>
      </c>
      <c r="BG187" s="100">
        <v>0.32717358376249622</v>
      </c>
      <c r="BH187" s="100">
        <v>0</v>
      </c>
      <c r="BI187" s="100">
        <v>0</v>
      </c>
      <c r="BJ187" s="100">
        <v>0</v>
      </c>
      <c r="BK187" s="100">
        <v>0</v>
      </c>
      <c r="BL187" s="109">
        <f t="shared" si="2"/>
        <v>100.00000000000003</v>
      </c>
    </row>
    <row r="188" spans="1:64">
      <c r="A188" s="1029"/>
      <c r="B188" s="102" t="s">
        <v>32</v>
      </c>
      <c r="C188" s="103" t="s">
        <v>33</v>
      </c>
      <c r="D188" s="103" t="s">
        <v>111</v>
      </c>
      <c r="E188" s="103">
        <v>6</v>
      </c>
      <c r="F188" s="104">
        <v>1981</v>
      </c>
      <c r="G188" s="369">
        <v>19</v>
      </c>
      <c r="H188" s="370"/>
      <c r="I188" s="110"/>
      <c r="J188" s="316">
        <v>0</v>
      </c>
      <c r="K188" s="100">
        <v>1.8934881373043917</v>
      </c>
      <c r="L188" s="100">
        <v>0.43513377082281668</v>
      </c>
      <c r="M188" s="100">
        <v>0</v>
      </c>
      <c r="N188" s="100">
        <v>84.610802624936895</v>
      </c>
      <c r="O188" s="100">
        <v>0</v>
      </c>
      <c r="P188" s="107">
        <v>6.4936900555275106</v>
      </c>
      <c r="Q188" s="100">
        <v>6.0575466935890963E-3</v>
      </c>
      <c r="R188" s="100">
        <v>3.9419485108531047</v>
      </c>
      <c r="S188" s="100">
        <v>0</v>
      </c>
      <c r="T188" s="100">
        <v>0.30641090358404843</v>
      </c>
      <c r="U188" s="100">
        <v>0</v>
      </c>
      <c r="V188" s="100">
        <v>0.11963654719838465</v>
      </c>
      <c r="W188" s="100">
        <v>0.21453811206461385</v>
      </c>
      <c r="X188" s="100">
        <v>0.54972236244321049</v>
      </c>
      <c r="Y188" s="100">
        <v>0</v>
      </c>
      <c r="Z188" s="108">
        <v>0</v>
      </c>
      <c r="AA188" s="316">
        <v>0</v>
      </c>
      <c r="AB188" s="316">
        <v>0</v>
      </c>
      <c r="AC188" s="398">
        <v>0</v>
      </c>
      <c r="AD188" s="100">
        <v>1.1696113074204948</v>
      </c>
      <c r="AE188" s="100">
        <v>0</v>
      </c>
      <c r="AF188" s="100">
        <v>0</v>
      </c>
      <c r="AG188" s="316">
        <v>0</v>
      </c>
      <c r="AH188" s="316">
        <v>0</v>
      </c>
      <c r="AI188" s="100">
        <v>0</v>
      </c>
      <c r="AJ188" s="100">
        <v>3.2811711256940941E-2</v>
      </c>
      <c r="AK188" s="100">
        <v>0</v>
      </c>
      <c r="AL188" s="100">
        <v>0</v>
      </c>
      <c r="AM188" s="100">
        <v>0</v>
      </c>
      <c r="AN188" s="100">
        <v>0</v>
      </c>
      <c r="AO188" s="316">
        <v>0</v>
      </c>
      <c r="AP188" s="100">
        <v>0</v>
      </c>
      <c r="AQ188" s="100">
        <v>0</v>
      </c>
      <c r="AR188" s="316">
        <v>0</v>
      </c>
      <c r="AS188" s="316">
        <v>0</v>
      </c>
      <c r="AT188" s="100">
        <v>0</v>
      </c>
      <c r="AU188" s="100">
        <v>3.7354871277132759E-2</v>
      </c>
      <c r="AV188" s="100">
        <v>0</v>
      </c>
      <c r="AW188" s="100">
        <v>0</v>
      </c>
      <c r="AX188" s="100">
        <v>0</v>
      </c>
      <c r="AY188" s="100">
        <v>0</v>
      </c>
      <c r="AZ188" s="100">
        <v>0</v>
      </c>
      <c r="BA188" s="100">
        <v>0</v>
      </c>
      <c r="BB188" s="100">
        <v>0</v>
      </c>
      <c r="BC188" s="100">
        <v>0</v>
      </c>
      <c r="BD188" s="100">
        <v>0</v>
      </c>
      <c r="BE188" s="100">
        <v>0</v>
      </c>
      <c r="BF188" s="100">
        <v>0</v>
      </c>
      <c r="BG188" s="100">
        <v>0.18879353861686018</v>
      </c>
      <c r="BH188" s="100">
        <v>0</v>
      </c>
      <c r="BI188" s="100">
        <v>0</v>
      </c>
      <c r="BJ188" s="100">
        <v>0</v>
      </c>
      <c r="BK188" s="100">
        <v>0</v>
      </c>
      <c r="BL188" s="109">
        <f t="shared" si="2"/>
        <v>99.999999999999986</v>
      </c>
    </row>
    <row r="189" spans="1:64">
      <c r="A189" s="1029"/>
      <c r="B189" s="102" t="s">
        <v>32</v>
      </c>
      <c r="C189" s="103" t="s">
        <v>33</v>
      </c>
      <c r="D189" s="103" t="s">
        <v>111</v>
      </c>
      <c r="E189" s="103">
        <v>7</v>
      </c>
      <c r="F189" s="104">
        <v>1964.79</v>
      </c>
      <c r="G189" s="367">
        <v>35.21</v>
      </c>
      <c r="H189" s="368"/>
      <c r="I189" s="105"/>
      <c r="J189" s="316">
        <v>0</v>
      </c>
      <c r="K189" s="100">
        <v>1.8368375246209521</v>
      </c>
      <c r="L189" s="100">
        <v>2.972836791718199</v>
      </c>
      <c r="M189" s="100">
        <v>0</v>
      </c>
      <c r="N189" s="100">
        <v>84.614640750410985</v>
      </c>
      <c r="O189" s="100">
        <v>0</v>
      </c>
      <c r="P189" s="107">
        <v>4.0701550801866864</v>
      </c>
      <c r="Q189" s="100">
        <v>0</v>
      </c>
      <c r="R189" s="100">
        <v>4.4289720529929406</v>
      </c>
      <c r="S189" s="100">
        <v>0</v>
      </c>
      <c r="T189" s="100">
        <v>0.69015009237628455</v>
      </c>
      <c r="U189" s="100">
        <v>0.52270217173336586</v>
      </c>
      <c r="V189" s="100">
        <v>0</v>
      </c>
      <c r="W189" s="100">
        <v>0</v>
      </c>
      <c r="X189" s="100">
        <v>0.38782770677782358</v>
      </c>
      <c r="Y189" s="100">
        <v>0</v>
      </c>
      <c r="Z189" s="108">
        <v>0</v>
      </c>
      <c r="AA189" s="316">
        <v>0</v>
      </c>
      <c r="AB189" s="316">
        <v>0</v>
      </c>
      <c r="AC189" s="398">
        <v>0</v>
      </c>
      <c r="AD189" s="100">
        <v>0</v>
      </c>
      <c r="AE189" s="100">
        <v>0.25091740084182024</v>
      </c>
      <c r="AF189" s="100">
        <v>0</v>
      </c>
      <c r="AG189" s="316">
        <v>0</v>
      </c>
      <c r="AH189" s="316">
        <v>0</v>
      </c>
      <c r="AI189" s="100">
        <v>0</v>
      </c>
      <c r="AJ189" s="100">
        <v>3.1046574952030496E-2</v>
      </c>
      <c r="AK189" s="100">
        <v>0</v>
      </c>
      <c r="AL189" s="100">
        <v>0</v>
      </c>
      <c r="AM189" s="100">
        <v>0</v>
      </c>
      <c r="AN189" s="100">
        <v>0</v>
      </c>
      <c r="AO189" s="316">
        <v>0</v>
      </c>
      <c r="AP189" s="100">
        <v>0</v>
      </c>
      <c r="AQ189" s="100">
        <v>0</v>
      </c>
      <c r="AR189" s="316">
        <v>0</v>
      </c>
      <c r="AS189" s="316">
        <v>0</v>
      </c>
      <c r="AT189" s="100">
        <v>0</v>
      </c>
      <c r="AU189" s="100">
        <v>4.2752660589681343E-2</v>
      </c>
      <c r="AV189" s="100">
        <v>0</v>
      </c>
      <c r="AW189" s="100">
        <v>0</v>
      </c>
      <c r="AX189" s="100">
        <v>0</v>
      </c>
      <c r="AY189" s="100">
        <v>0</v>
      </c>
      <c r="AZ189" s="100">
        <v>0</v>
      </c>
      <c r="BA189" s="100">
        <v>0</v>
      </c>
      <c r="BB189" s="100">
        <v>0</v>
      </c>
      <c r="BC189" s="100">
        <v>0</v>
      </c>
      <c r="BD189" s="100">
        <v>0</v>
      </c>
      <c r="BE189" s="100">
        <v>0</v>
      </c>
      <c r="BF189" s="100">
        <v>0</v>
      </c>
      <c r="BG189" s="100">
        <v>0.15116119279923046</v>
      </c>
      <c r="BH189" s="100">
        <v>0</v>
      </c>
      <c r="BI189" s="100">
        <v>0</v>
      </c>
      <c r="BJ189" s="100">
        <v>0</v>
      </c>
      <c r="BK189" s="100">
        <v>0</v>
      </c>
      <c r="BL189" s="109">
        <f t="shared" si="2"/>
        <v>100.00000000000001</v>
      </c>
    </row>
    <row r="190" spans="1:64">
      <c r="A190" s="1029"/>
      <c r="B190" s="102" t="s">
        <v>32</v>
      </c>
      <c r="C190" s="103" t="s">
        <v>33</v>
      </c>
      <c r="D190" s="103" t="s">
        <v>111</v>
      </c>
      <c r="E190" s="103">
        <v>8</v>
      </c>
      <c r="F190" s="104">
        <v>1994.3</v>
      </c>
      <c r="G190" s="367">
        <v>5.7</v>
      </c>
      <c r="H190" s="368"/>
      <c r="I190" s="105"/>
      <c r="J190" s="316">
        <v>0</v>
      </c>
      <c r="K190" s="100">
        <v>2.6385197813769241</v>
      </c>
      <c r="L190" s="100">
        <v>0</v>
      </c>
      <c r="M190" s="100">
        <v>0</v>
      </c>
      <c r="N190" s="100">
        <v>93.835932407360986</v>
      </c>
      <c r="O190" s="100">
        <v>0</v>
      </c>
      <c r="P190" s="107">
        <v>0.69147069147069151</v>
      </c>
      <c r="Q190" s="100">
        <v>0</v>
      </c>
      <c r="R190" s="100">
        <v>0.96123953266810425</v>
      </c>
      <c r="S190" s="100">
        <v>0</v>
      </c>
      <c r="T190" s="100">
        <v>0</v>
      </c>
      <c r="U190" s="100">
        <v>0.44226044226044225</v>
      </c>
      <c r="V190" s="100">
        <v>0</v>
      </c>
      <c r="W190" s="100">
        <v>0</v>
      </c>
      <c r="X190" s="100">
        <v>0.34999749285463572</v>
      </c>
      <c r="Y190" s="100">
        <v>0</v>
      </c>
      <c r="Z190" s="108">
        <v>0</v>
      </c>
      <c r="AA190" s="316">
        <v>0</v>
      </c>
      <c r="AB190" s="316">
        <v>0</v>
      </c>
      <c r="AC190" s="398">
        <v>0</v>
      </c>
      <c r="AD190" s="100">
        <v>0.66088351802637524</v>
      </c>
      <c r="AE190" s="100">
        <v>0</v>
      </c>
      <c r="AF190" s="100">
        <v>0</v>
      </c>
      <c r="AG190" s="316">
        <v>0</v>
      </c>
      <c r="AH190" s="316">
        <v>0</v>
      </c>
      <c r="AI190" s="100">
        <v>0</v>
      </c>
      <c r="AJ190" s="100">
        <v>3.5601464172892748E-2</v>
      </c>
      <c r="AK190" s="100">
        <v>0</v>
      </c>
      <c r="AL190" s="100">
        <v>0</v>
      </c>
      <c r="AM190" s="100">
        <v>0</v>
      </c>
      <c r="AN190" s="100">
        <v>0</v>
      </c>
      <c r="AO190" s="316">
        <v>0</v>
      </c>
      <c r="AP190" s="100">
        <v>0</v>
      </c>
      <c r="AQ190" s="100">
        <v>3.3094318808604521E-2</v>
      </c>
      <c r="AR190" s="316">
        <v>0</v>
      </c>
      <c r="AS190" s="316">
        <v>0</v>
      </c>
      <c r="AT190" s="100">
        <v>0</v>
      </c>
      <c r="AU190" s="100">
        <v>0.35100035100035099</v>
      </c>
      <c r="AV190" s="100">
        <v>0</v>
      </c>
      <c r="AW190" s="100">
        <v>0</v>
      </c>
      <c r="AX190" s="100">
        <v>0</v>
      </c>
      <c r="AY190" s="100">
        <v>0</v>
      </c>
      <c r="AZ190" s="100">
        <v>0</v>
      </c>
      <c r="BA190" s="100">
        <v>0</v>
      </c>
      <c r="BB190" s="100">
        <v>0</v>
      </c>
      <c r="BC190" s="100">
        <v>0</v>
      </c>
      <c r="BD190" s="100">
        <v>0</v>
      </c>
      <c r="BE190" s="100">
        <v>0</v>
      </c>
      <c r="BF190" s="100">
        <v>0</v>
      </c>
      <c r="BG190" s="100">
        <v>0</v>
      </c>
      <c r="BH190" s="100">
        <v>0</v>
      </c>
      <c r="BI190" s="100">
        <v>0</v>
      </c>
      <c r="BJ190" s="100">
        <v>0</v>
      </c>
      <c r="BK190" s="100">
        <v>0</v>
      </c>
      <c r="BL190" s="109">
        <f t="shared" si="2"/>
        <v>100.00000000000004</v>
      </c>
    </row>
    <row r="191" spans="1:64">
      <c r="A191" s="1029"/>
      <c r="B191" s="102" t="s">
        <v>32</v>
      </c>
      <c r="C191" s="103" t="s">
        <v>33</v>
      </c>
      <c r="D191" s="103" t="s">
        <v>111</v>
      </c>
      <c r="E191" s="103">
        <v>9</v>
      </c>
      <c r="F191" s="104">
        <v>2000</v>
      </c>
      <c r="G191" s="367"/>
      <c r="H191" s="368"/>
      <c r="I191" s="105"/>
      <c r="J191" s="316">
        <v>0</v>
      </c>
      <c r="K191" s="100">
        <v>1.2464999999999999</v>
      </c>
      <c r="L191" s="100">
        <v>0</v>
      </c>
      <c r="M191" s="100">
        <v>0</v>
      </c>
      <c r="N191" s="100">
        <v>79.3245</v>
      </c>
      <c r="O191" s="100">
        <v>0</v>
      </c>
      <c r="P191" s="107">
        <v>0.38750000000000001</v>
      </c>
      <c r="Q191" s="100">
        <v>5.8760000000000003</v>
      </c>
      <c r="R191" s="100">
        <v>1.5685</v>
      </c>
      <c r="S191" s="100">
        <v>0</v>
      </c>
      <c r="T191" s="100">
        <v>0.75949999999999995</v>
      </c>
      <c r="U191" s="100">
        <v>1.2969999999999999</v>
      </c>
      <c r="V191" s="100">
        <v>0.76449999999999996</v>
      </c>
      <c r="W191" s="100">
        <v>0</v>
      </c>
      <c r="X191" s="100">
        <v>1.589</v>
      </c>
      <c r="Y191" s="100">
        <v>0</v>
      </c>
      <c r="Z191" s="108">
        <v>0</v>
      </c>
      <c r="AA191" s="316">
        <v>0</v>
      </c>
      <c r="AB191" s="316">
        <v>6.0999999999999999E-2</v>
      </c>
      <c r="AC191" s="398">
        <v>0</v>
      </c>
      <c r="AD191" s="100">
        <v>6.3265000000000002</v>
      </c>
      <c r="AE191" s="100">
        <v>0.30049999999999999</v>
      </c>
      <c r="AF191" s="100">
        <v>0</v>
      </c>
      <c r="AG191" s="316">
        <v>0</v>
      </c>
      <c r="AH191" s="316">
        <v>0</v>
      </c>
      <c r="AI191" s="100">
        <v>0.40949999999999998</v>
      </c>
      <c r="AJ191" s="100">
        <v>0</v>
      </c>
      <c r="AK191" s="100">
        <v>0</v>
      </c>
      <c r="AL191" s="100">
        <v>0</v>
      </c>
      <c r="AM191" s="100">
        <v>0</v>
      </c>
      <c r="AN191" s="100">
        <v>0</v>
      </c>
      <c r="AO191" s="316">
        <v>0</v>
      </c>
      <c r="AP191" s="100">
        <v>0</v>
      </c>
      <c r="AQ191" s="100">
        <v>0</v>
      </c>
      <c r="AR191" s="316">
        <v>0</v>
      </c>
      <c r="AS191" s="316">
        <v>0</v>
      </c>
      <c r="AT191" s="100">
        <v>0</v>
      </c>
      <c r="AU191" s="100">
        <v>8.9499999999999996E-2</v>
      </c>
      <c r="AV191" s="100">
        <v>0</v>
      </c>
      <c r="AW191" s="100">
        <v>0</v>
      </c>
      <c r="AX191" s="100">
        <v>0</v>
      </c>
      <c r="AY191" s="100">
        <v>0</v>
      </c>
      <c r="AZ191" s="100">
        <v>0</v>
      </c>
      <c r="BA191" s="100">
        <v>0</v>
      </c>
      <c r="BB191" s="100">
        <v>0</v>
      </c>
      <c r="BC191" s="100">
        <v>0</v>
      </c>
      <c r="BD191" s="100">
        <v>0</v>
      </c>
      <c r="BE191" s="100">
        <v>0</v>
      </c>
      <c r="BF191" s="100">
        <v>0</v>
      </c>
      <c r="BG191" s="100">
        <v>0</v>
      </c>
      <c r="BH191" s="100">
        <v>0</v>
      </c>
      <c r="BI191" s="100">
        <v>0</v>
      </c>
      <c r="BJ191" s="100">
        <v>0</v>
      </c>
      <c r="BK191" s="100">
        <v>0</v>
      </c>
      <c r="BL191" s="109">
        <f t="shared" si="2"/>
        <v>100</v>
      </c>
    </row>
    <row r="192" spans="1:64">
      <c r="A192" s="1029"/>
      <c r="B192" s="111" t="s">
        <v>32</v>
      </c>
      <c r="C192" s="112" t="s">
        <v>33</v>
      </c>
      <c r="D192" s="112" t="s">
        <v>111</v>
      </c>
      <c r="E192" s="112">
        <v>10</v>
      </c>
      <c r="F192" s="113">
        <v>2000</v>
      </c>
      <c r="G192" s="371"/>
      <c r="H192" s="372"/>
      <c r="I192" s="114"/>
      <c r="J192" s="317">
        <v>0</v>
      </c>
      <c r="K192" s="116">
        <v>59.502499999999998</v>
      </c>
      <c r="L192" s="116">
        <v>0</v>
      </c>
      <c r="M192" s="116">
        <v>0</v>
      </c>
      <c r="N192" s="116">
        <v>4.7674999999999956</v>
      </c>
      <c r="O192" s="116">
        <v>0</v>
      </c>
      <c r="P192" s="117">
        <v>0</v>
      </c>
      <c r="Q192" s="116">
        <v>0</v>
      </c>
      <c r="R192" s="116">
        <v>1.7845</v>
      </c>
      <c r="S192" s="116">
        <v>0</v>
      </c>
      <c r="T192" s="116">
        <v>0</v>
      </c>
      <c r="U192" s="116">
        <v>0.84450000000000003</v>
      </c>
      <c r="V192" s="116">
        <v>0</v>
      </c>
      <c r="W192" s="116">
        <v>0.1145</v>
      </c>
      <c r="X192" s="116">
        <v>0.97699999999999998</v>
      </c>
      <c r="Y192" s="116">
        <v>0</v>
      </c>
      <c r="Z192" s="118">
        <v>0</v>
      </c>
      <c r="AA192" s="317">
        <v>0</v>
      </c>
      <c r="AB192" s="317">
        <v>0</v>
      </c>
      <c r="AC192" s="399">
        <v>0</v>
      </c>
      <c r="AD192" s="116">
        <v>31.763000000000002</v>
      </c>
      <c r="AE192" s="116">
        <v>0</v>
      </c>
      <c r="AF192" s="116">
        <v>0</v>
      </c>
      <c r="AG192" s="317">
        <v>0</v>
      </c>
      <c r="AH192" s="317">
        <v>0</v>
      </c>
      <c r="AI192" s="116">
        <v>0</v>
      </c>
      <c r="AJ192" s="116">
        <v>0</v>
      </c>
      <c r="AK192" s="116">
        <v>0</v>
      </c>
      <c r="AL192" s="116">
        <v>0</v>
      </c>
      <c r="AM192" s="116">
        <v>0</v>
      </c>
      <c r="AN192" s="116">
        <v>0</v>
      </c>
      <c r="AO192" s="317">
        <v>0</v>
      </c>
      <c r="AP192" s="116">
        <v>0</v>
      </c>
      <c r="AQ192" s="116">
        <v>0.2465</v>
      </c>
      <c r="AR192" s="317">
        <v>0</v>
      </c>
      <c r="AS192" s="317">
        <v>0</v>
      </c>
      <c r="AT192" s="116">
        <v>0</v>
      </c>
      <c r="AU192" s="116">
        <v>0</v>
      </c>
      <c r="AV192" s="116">
        <v>0</v>
      </c>
      <c r="AW192" s="116">
        <v>0</v>
      </c>
      <c r="AX192" s="116">
        <v>0</v>
      </c>
      <c r="AY192" s="116">
        <v>0</v>
      </c>
      <c r="AZ192" s="116">
        <v>0</v>
      </c>
      <c r="BA192" s="116">
        <v>0</v>
      </c>
      <c r="BB192" s="116">
        <v>0</v>
      </c>
      <c r="BC192" s="116">
        <v>0</v>
      </c>
      <c r="BD192" s="116">
        <v>0</v>
      </c>
      <c r="BE192" s="116">
        <v>0</v>
      </c>
      <c r="BF192" s="116">
        <v>0</v>
      </c>
      <c r="BG192" s="116">
        <v>0</v>
      </c>
      <c r="BH192" s="116">
        <v>0</v>
      </c>
      <c r="BI192" s="116">
        <v>0</v>
      </c>
      <c r="BJ192" s="116">
        <v>0</v>
      </c>
      <c r="BK192" s="116">
        <v>0</v>
      </c>
      <c r="BL192" s="121">
        <f t="shared" si="2"/>
        <v>100</v>
      </c>
    </row>
    <row r="193" spans="1:64">
      <c r="A193" s="1029"/>
      <c r="B193" s="102" t="s">
        <v>32</v>
      </c>
      <c r="C193" s="103" t="s">
        <v>33</v>
      </c>
      <c r="D193" s="103" t="s">
        <v>112</v>
      </c>
      <c r="E193" s="103">
        <v>1</v>
      </c>
      <c r="F193" s="104">
        <v>2000</v>
      </c>
      <c r="G193" s="367"/>
      <c r="H193" s="368"/>
      <c r="I193" s="105"/>
      <c r="J193" s="316">
        <v>0</v>
      </c>
      <c r="K193" s="100">
        <v>0.89300000000000002</v>
      </c>
      <c r="L193" s="100">
        <v>0.50199999999999989</v>
      </c>
      <c r="M193" s="100">
        <v>0</v>
      </c>
      <c r="N193" s="100">
        <v>71.213000000000008</v>
      </c>
      <c r="O193" s="100">
        <v>0</v>
      </c>
      <c r="P193" s="107">
        <v>8.6295000000000002</v>
      </c>
      <c r="Q193" s="100">
        <v>8.2500000000000004E-2</v>
      </c>
      <c r="R193" s="100">
        <v>13.650499999999999</v>
      </c>
      <c r="S193" s="100">
        <v>0</v>
      </c>
      <c r="T193" s="100">
        <v>1.0685</v>
      </c>
      <c r="U193" s="100">
        <v>0.30649999999999999</v>
      </c>
      <c r="V193" s="100">
        <v>0</v>
      </c>
      <c r="W193" s="100">
        <v>0</v>
      </c>
      <c r="X193" s="100">
        <v>0.56000000000000005</v>
      </c>
      <c r="Y193" s="100">
        <v>0</v>
      </c>
      <c r="Z193" s="108">
        <v>0</v>
      </c>
      <c r="AA193" s="316">
        <v>0</v>
      </c>
      <c r="AB193" s="316">
        <v>0</v>
      </c>
      <c r="AC193" s="398">
        <v>0</v>
      </c>
      <c r="AD193" s="100">
        <v>2.3525</v>
      </c>
      <c r="AE193" s="100">
        <v>0</v>
      </c>
      <c r="AF193" s="100">
        <v>0</v>
      </c>
      <c r="AG193" s="316">
        <v>0</v>
      </c>
      <c r="AH193" s="316">
        <v>0</v>
      </c>
      <c r="AI193" s="100">
        <v>0</v>
      </c>
      <c r="AJ193" s="100">
        <v>0</v>
      </c>
      <c r="AK193" s="100">
        <v>0</v>
      </c>
      <c r="AL193" s="100">
        <v>0</v>
      </c>
      <c r="AM193" s="100">
        <v>0</v>
      </c>
      <c r="AN193" s="100">
        <v>0</v>
      </c>
      <c r="AO193" s="316">
        <v>0</v>
      </c>
      <c r="AP193" s="100">
        <v>0.38300000000000001</v>
      </c>
      <c r="AQ193" s="100">
        <v>0.184</v>
      </c>
      <c r="AR193" s="316">
        <v>0</v>
      </c>
      <c r="AS193" s="316">
        <v>0</v>
      </c>
      <c r="AT193" s="100">
        <v>0</v>
      </c>
      <c r="AU193" s="100">
        <v>0.17499999999999999</v>
      </c>
      <c r="AV193" s="100">
        <v>0</v>
      </c>
      <c r="AW193" s="100">
        <v>0</v>
      </c>
      <c r="AX193" s="100">
        <v>0</v>
      </c>
      <c r="AY193" s="100">
        <v>0</v>
      </c>
      <c r="AZ193" s="100">
        <v>0</v>
      </c>
      <c r="BA193" s="100">
        <v>0</v>
      </c>
      <c r="BB193" s="100">
        <v>0</v>
      </c>
      <c r="BC193" s="100">
        <v>0</v>
      </c>
      <c r="BD193" s="100">
        <v>0</v>
      </c>
      <c r="BE193" s="100">
        <v>0</v>
      </c>
      <c r="BF193" s="100">
        <v>0</v>
      </c>
      <c r="BG193" s="100">
        <v>0</v>
      </c>
      <c r="BH193" s="100">
        <v>0</v>
      </c>
      <c r="BI193" s="100">
        <v>0</v>
      </c>
      <c r="BJ193" s="100">
        <v>0</v>
      </c>
      <c r="BK193" s="100">
        <v>0</v>
      </c>
      <c r="BL193" s="109">
        <f t="shared" si="2"/>
        <v>100</v>
      </c>
    </row>
    <row r="194" spans="1:64">
      <c r="A194" s="1029"/>
      <c r="B194" s="102" t="s">
        <v>32</v>
      </c>
      <c r="C194" s="103" t="s">
        <v>33</v>
      </c>
      <c r="D194" s="103" t="s">
        <v>112</v>
      </c>
      <c r="E194" s="103">
        <v>2</v>
      </c>
      <c r="F194" s="104">
        <v>2000</v>
      </c>
      <c r="G194" s="367"/>
      <c r="H194" s="368"/>
      <c r="I194" s="105"/>
      <c r="J194" s="316">
        <v>0</v>
      </c>
      <c r="K194" s="100">
        <v>0.91949999999999998</v>
      </c>
      <c r="L194" s="100">
        <v>0</v>
      </c>
      <c r="M194" s="100">
        <v>0</v>
      </c>
      <c r="N194" s="100">
        <v>74.456000000000003</v>
      </c>
      <c r="O194" s="100">
        <v>0</v>
      </c>
      <c r="P194" s="107">
        <v>5.9565000000000001</v>
      </c>
      <c r="Q194" s="100">
        <v>7.4999999999999997E-3</v>
      </c>
      <c r="R194" s="100">
        <v>14.316999999999998</v>
      </c>
      <c r="S194" s="100">
        <v>0</v>
      </c>
      <c r="T194" s="100">
        <v>0.35399999999999998</v>
      </c>
      <c r="U194" s="100">
        <v>0.36199999999999999</v>
      </c>
      <c r="V194" s="100">
        <v>0</v>
      </c>
      <c r="W194" s="100">
        <v>0</v>
      </c>
      <c r="X194" s="100">
        <v>0.123</v>
      </c>
      <c r="Y194" s="100">
        <v>0</v>
      </c>
      <c r="Z194" s="108">
        <v>0</v>
      </c>
      <c r="AA194" s="316">
        <v>0</v>
      </c>
      <c r="AB194" s="316">
        <v>0</v>
      </c>
      <c r="AC194" s="398">
        <v>0</v>
      </c>
      <c r="AD194" s="100">
        <v>1.8440000000000003</v>
      </c>
      <c r="AE194" s="100">
        <v>9.6500000000000016E-2</v>
      </c>
      <c r="AF194" s="100">
        <v>0</v>
      </c>
      <c r="AG194" s="316">
        <v>0</v>
      </c>
      <c r="AH194" s="316">
        <v>0</v>
      </c>
      <c r="AI194" s="100">
        <v>0</v>
      </c>
      <c r="AJ194" s="100">
        <v>0.1145</v>
      </c>
      <c r="AK194" s="100">
        <v>0</v>
      </c>
      <c r="AL194" s="100">
        <v>0</v>
      </c>
      <c r="AM194" s="100">
        <v>0</v>
      </c>
      <c r="AN194" s="100">
        <v>0</v>
      </c>
      <c r="AO194" s="316">
        <v>0</v>
      </c>
      <c r="AP194" s="100">
        <v>0.32350000000000001</v>
      </c>
      <c r="AQ194" s="100">
        <v>0</v>
      </c>
      <c r="AR194" s="316">
        <v>0</v>
      </c>
      <c r="AS194" s="316">
        <v>0</v>
      </c>
      <c r="AT194" s="100">
        <v>0</v>
      </c>
      <c r="AU194" s="100">
        <v>6.4000000000000001E-2</v>
      </c>
      <c r="AV194" s="100">
        <v>0</v>
      </c>
      <c r="AW194" s="100">
        <v>0</v>
      </c>
      <c r="AX194" s="100">
        <v>0</v>
      </c>
      <c r="AY194" s="100">
        <v>0</v>
      </c>
      <c r="AZ194" s="100">
        <v>0</v>
      </c>
      <c r="BA194" s="100">
        <v>0</v>
      </c>
      <c r="BB194" s="100">
        <v>0</v>
      </c>
      <c r="BC194" s="100">
        <v>0</v>
      </c>
      <c r="BD194" s="100">
        <v>0</v>
      </c>
      <c r="BE194" s="100">
        <v>0</v>
      </c>
      <c r="BF194" s="100">
        <v>0</v>
      </c>
      <c r="BG194" s="100">
        <v>1.0485</v>
      </c>
      <c r="BH194" s="100">
        <v>0</v>
      </c>
      <c r="BI194" s="100">
        <v>0</v>
      </c>
      <c r="BJ194" s="100">
        <v>0</v>
      </c>
      <c r="BK194" s="100">
        <v>1.35E-2</v>
      </c>
      <c r="BL194" s="109">
        <f t="shared" si="2"/>
        <v>99.999999999999986</v>
      </c>
    </row>
    <row r="195" spans="1:64">
      <c r="A195" s="1029"/>
      <c r="B195" s="102" t="s">
        <v>32</v>
      </c>
      <c r="C195" s="103" t="s">
        <v>33</v>
      </c>
      <c r="D195" s="103" t="s">
        <v>112</v>
      </c>
      <c r="E195" s="103">
        <v>3</v>
      </c>
      <c r="F195" s="104">
        <v>2000</v>
      </c>
      <c r="G195" s="367"/>
      <c r="H195" s="368"/>
      <c r="I195" s="105"/>
      <c r="J195" s="316">
        <v>0</v>
      </c>
      <c r="K195" s="100">
        <v>0.74250000000000005</v>
      </c>
      <c r="L195" s="100">
        <v>0</v>
      </c>
      <c r="M195" s="100">
        <v>0</v>
      </c>
      <c r="N195" s="100">
        <v>77.063500000000005</v>
      </c>
      <c r="O195" s="100">
        <v>0</v>
      </c>
      <c r="P195" s="107">
        <v>6.15</v>
      </c>
      <c r="Q195" s="100">
        <v>0</v>
      </c>
      <c r="R195" s="100">
        <v>9.0760000000000005</v>
      </c>
      <c r="S195" s="100">
        <v>0</v>
      </c>
      <c r="T195" s="100">
        <v>0</v>
      </c>
      <c r="U195" s="100">
        <v>0.8005000000000001</v>
      </c>
      <c r="V195" s="100">
        <v>0</v>
      </c>
      <c r="W195" s="100">
        <v>0</v>
      </c>
      <c r="X195" s="100">
        <v>2.0500000000000001E-2</v>
      </c>
      <c r="Y195" s="100">
        <v>0</v>
      </c>
      <c r="Z195" s="108">
        <v>0</v>
      </c>
      <c r="AA195" s="316">
        <v>0</v>
      </c>
      <c r="AB195" s="316">
        <v>0</v>
      </c>
      <c r="AC195" s="398">
        <v>0</v>
      </c>
      <c r="AD195" s="100">
        <v>1.613</v>
      </c>
      <c r="AE195" s="100">
        <v>0</v>
      </c>
      <c r="AF195" s="100">
        <v>0</v>
      </c>
      <c r="AG195" s="316">
        <v>0</v>
      </c>
      <c r="AH195" s="316">
        <v>0</v>
      </c>
      <c r="AI195" s="100">
        <v>0.79849999999999999</v>
      </c>
      <c r="AJ195" s="100">
        <v>2.9499999999999998E-2</v>
      </c>
      <c r="AK195" s="100">
        <v>0.19850000000000001</v>
      </c>
      <c r="AL195" s="100">
        <v>0</v>
      </c>
      <c r="AM195" s="100">
        <v>0</v>
      </c>
      <c r="AN195" s="100">
        <v>0</v>
      </c>
      <c r="AO195" s="316">
        <v>0</v>
      </c>
      <c r="AP195" s="100">
        <v>0.34250000000000003</v>
      </c>
      <c r="AQ195" s="100">
        <v>0.94250000000000012</v>
      </c>
      <c r="AR195" s="316">
        <v>0</v>
      </c>
      <c r="AS195" s="316">
        <v>0</v>
      </c>
      <c r="AT195" s="100">
        <v>0</v>
      </c>
      <c r="AU195" s="100">
        <v>5.5500000000000008E-2</v>
      </c>
      <c r="AV195" s="100">
        <v>0</v>
      </c>
      <c r="AW195" s="100">
        <v>0</v>
      </c>
      <c r="AX195" s="100">
        <v>0</v>
      </c>
      <c r="AY195" s="100">
        <v>0</v>
      </c>
      <c r="AZ195" s="100">
        <v>0</v>
      </c>
      <c r="BA195" s="100">
        <v>0</v>
      </c>
      <c r="BB195" s="100">
        <v>0</v>
      </c>
      <c r="BC195" s="100">
        <v>0</v>
      </c>
      <c r="BD195" s="100">
        <v>0</v>
      </c>
      <c r="BE195" s="100">
        <v>0</v>
      </c>
      <c r="BF195" s="100">
        <v>0</v>
      </c>
      <c r="BG195" s="100">
        <v>2.1669999999999998</v>
      </c>
      <c r="BH195" s="100">
        <v>0</v>
      </c>
      <c r="BI195" s="100">
        <v>0</v>
      </c>
      <c r="BJ195" s="100">
        <v>0</v>
      </c>
      <c r="BK195" s="100">
        <v>0</v>
      </c>
      <c r="BL195" s="109">
        <f t="shared" ref="BL195:BL258" si="3">SUM(J195:BK195)</f>
        <v>100</v>
      </c>
    </row>
    <row r="196" spans="1:64">
      <c r="A196" s="1029"/>
      <c r="B196" s="102" t="s">
        <v>32</v>
      </c>
      <c r="C196" s="103" t="s">
        <v>33</v>
      </c>
      <c r="D196" s="103" t="s">
        <v>112</v>
      </c>
      <c r="E196" s="103">
        <v>4</v>
      </c>
      <c r="F196" s="104">
        <v>2000</v>
      </c>
      <c r="G196" s="367"/>
      <c r="H196" s="368"/>
      <c r="I196" s="105"/>
      <c r="J196" s="316">
        <v>0</v>
      </c>
      <c r="K196" s="100">
        <v>2.7109999999999999</v>
      </c>
      <c r="L196" s="100">
        <v>0</v>
      </c>
      <c r="M196" s="100">
        <v>0</v>
      </c>
      <c r="N196" s="100">
        <v>76.292500000000004</v>
      </c>
      <c r="O196" s="100">
        <v>0</v>
      </c>
      <c r="P196" s="107">
        <v>3.5569999999999999</v>
      </c>
      <c r="Q196" s="100">
        <v>0.1075</v>
      </c>
      <c r="R196" s="100">
        <v>14.391999999999998</v>
      </c>
      <c r="S196" s="100">
        <v>0</v>
      </c>
      <c r="T196" s="100">
        <v>0</v>
      </c>
      <c r="U196" s="100">
        <v>0.313</v>
      </c>
      <c r="V196" s="100">
        <v>0.58499999999999996</v>
      </c>
      <c r="W196" s="100">
        <v>0.27550000000000002</v>
      </c>
      <c r="X196" s="100">
        <v>0.25850000000000001</v>
      </c>
      <c r="Y196" s="100">
        <v>0</v>
      </c>
      <c r="Z196" s="108">
        <v>0</v>
      </c>
      <c r="AA196" s="316">
        <v>0</v>
      </c>
      <c r="AB196" s="316">
        <v>0</v>
      </c>
      <c r="AC196" s="398">
        <v>0</v>
      </c>
      <c r="AD196" s="100">
        <v>0.72650000000000003</v>
      </c>
      <c r="AE196" s="100">
        <v>0</v>
      </c>
      <c r="AF196" s="100">
        <v>0</v>
      </c>
      <c r="AG196" s="316">
        <v>0</v>
      </c>
      <c r="AH196" s="316">
        <v>0</v>
      </c>
      <c r="AI196" s="100">
        <v>0</v>
      </c>
      <c r="AJ196" s="100">
        <v>0</v>
      </c>
      <c r="AK196" s="100">
        <v>0</v>
      </c>
      <c r="AL196" s="100">
        <v>0</v>
      </c>
      <c r="AM196" s="100">
        <v>0</v>
      </c>
      <c r="AN196" s="100">
        <v>0</v>
      </c>
      <c r="AO196" s="316">
        <v>0</v>
      </c>
      <c r="AP196" s="100">
        <v>9.0999999999999998E-2</v>
      </c>
      <c r="AQ196" s="100">
        <v>0.3805</v>
      </c>
      <c r="AR196" s="316">
        <v>0</v>
      </c>
      <c r="AS196" s="316">
        <v>0</v>
      </c>
      <c r="AT196" s="100">
        <v>0</v>
      </c>
      <c r="AU196" s="100">
        <v>0.23949999999999999</v>
      </c>
      <c r="AV196" s="100">
        <v>0</v>
      </c>
      <c r="AW196" s="100">
        <v>0</v>
      </c>
      <c r="AX196" s="100">
        <v>0</v>
      </c>
      <c r="AY196" s="100">
        <v>0</v>
      </c>
      <c r="AZ196" s="100">
        <v>0</v>
      </c>
      <c r="BA196" s="100">
        <v>0</v>
      </c>
      <c r="BB196" s="100">
        <v>0</v>
      </c>
      <c r="BC196" s="100">
        <v>0</v>
      </c>
      <c r="BD196" s="100">
        <v>0</v>
      </c>
      <c r="BE196" s="100">
        <v>0</v>
      </c>
      <c r="BF196" s="100">
        <v>0</v>
      </c>
      <c r="BG196" s="100">
        <v>7.0499999999999993E-2</v>
      </c>
      <c r="BH196" s="100">
        <v>0</v>
      </c>
      <c r="BI196" s="100">
        <v>0</v>
      </c>
      <c r="BJ196" s="100">
        <v>0</v>
      </c>
      <c r="BK196" s="100">
        <v>0</v>
      </c>
      <c r="BL196" s="109">
        <f t="shared" si="3"/>
        <v>99.999999999999986</v>
      </c>
    </row>
    <row r="197" spans="1:64">
      <c r="A197" s="1029"/>
      <c r="B197" s="119" t="s">
        <v>32</v>
      </c>
      <c r="C197" s="120" t="s">
        <v>33</v>
      </c>
      <c r="D197" s="103" t="s">
        <v>112</v>
      </c>
      <c r="E197" s="103">
        <v>5</v>
      </c>
      <c r="F197" s="104">
        <v>2000</v>
      </c>
      <c r="G197" s="367"/>
      <c r="H197" s="368"/>
      <c r="I197" s="105"/>
      <c r="J197" s="316">
        <v>0</v>
      </c>
      <c r="K197" s="100">
        <v>1.8010000000000002</v>
      </c>
      <c r="L197" s="100">
        <v>1.2709999999999999</v>
      </c>
      <c r="M197" s="100">
        <v>0</v>
      </c>
      <c r="N197" s="100">
        <v>45.351500000000009</v>
      </c>
      <c r="O197" s="100">
        <v>0</v>
      </c>
      <c r="P197" s="107">
        <v>3.6315</v>
      </c>
      <c r="Q197" s="100">
        <v>5.0999999999999997E-2</v>
      </c>
      <c r="R197" s="100">
        <v>45</v>
      </c>
      <c r="S197" s="100">
        <v>0</v>
      </c>
      <c r="T197" s="100">
        <v>0</v>
      </c>
      <c r="U197" s="100">
        <v>0.216</v>
      </c>
      <c r="V197" s="100">
        <v>2.8500000000000004E-2</v>
      </c>
      <c r="W197" s="100">
        <v>0.18099999999999999</v>
      </c>
      <c r="X197" s="100">
        <v>0.36549999999999999</v>
      </c>
      <c r="Y197" s="100">
        <v>0</v>
      </c>
      <c r="Z197" s="108">
        <v>0</v>
      </c>
      <c r="AA197" s="316">
        <v>0</v>
      </c>
      <c r="AB197" s="316">
        <v>0</v>
      </c>
      <c r="AC197" s="398">
        <v>0</v>
      </c>
      <c r="AD197" s="100">
        <v>0.68400000000000005</v>
      </c>
      <c r="AE197" s="100">
        <v>5.0999999999999997E-2</v>
      </c>
      <c r="AF197" s="100">
        <v>0</v>
      </c>
      <c r="AG197" s="316">
        <v>0</v>
      </c>
      <c r="AH197" s="316">
        <v>0</v>
      </c>
      <c r="AI197" s="100">
        <v>7.0000000000000007E-2</v>
      </c>
      <c r="AJ197" s="100">
        <v>0</v>
      </c>
      <c r="AK197" s="100">
        <v>0</v>
      </c>
      <c r="AL197" s="100">
        <v>0</v>
      </c>
      <c r="AM197" s="100">
        <v>0</v>
      </c>
      <c r="AN197" s="100">
        <v>0</v>
      </c>
      <c r="AO197" s="316">
        <v>0</v>
      </c>
      <c r="AP197" s="100">
        <v>0.27600000000000002</v>
      </c>
      <c r="AQ197" s="100">
        <v>9.7500000000000017E-2</v>
      </c>
      <c r="AR197" s="316">
        <v>0</v>
      </c>
      <c r="AS197" s="316">
        <v>0</v>
      </c>
      <c r="AT197" s="100">
        <v>0</v>
      </c>
      <c r="AU197" s="100">
        <v>0.26550000000000001</v>
      </c>
      <c r="AV197" s="100">
        <v>0</v>
      </c>
      <c r="AW197" s="100">
        <v>0</v>
      </c>
      <c r="AX197" s="100">
        <v>0</v>
      </c>
      <c r="AY197" s="100">
        <v>0</v>
      </c>
      <c r="AZ197" s="100">
        <v>0</v>
      </c>
      <c r="BA197" s="100">
        <v>0</v>
      </c>
      <c r="BB197" s="100">
        <v>0</v>
      </c>
      <c r="BC197" s="100">
        <v>0</v>
      </c>
      <c r="BD197" s="100">
        <v>0</v>
      </c>
      <c r="BE197" s="100">
        <v>0</v>
      </c>
      <c r="BF197" s="100">
        <v>0</v>
      </c>
      <c r="BG197" s="100">
        <v>0.57899999999999996</v>
      </c>
      <c r="BH197" s="100">
        <v>0</v>
      </c>
      <c r="BI197" s="100">
        <v>0</v>
      </c>
      <c r="BJ197" s="100">
        <v>0</v>
      </c>
      <c r="BK197" s="100">
        <v>0.08</v>
      </c>
      <c r="BL197" s="109">
        <f t="shared" si="3"/>
        <v>99.999999999999986</v>
      </c>
    </row>
    <row r="198" spans="1:64">
      <c r="A198" s="1029"/>
      <c r="B198" s="102" t="s">
        <v>32</v>
      </c>
      <c r="C198" s="103" t="s">
        <v>33</v>
      </c>
      <c r="D198" s="103" t="s">
        <v>112</v>
      </c>
      <c r="E198" s="103">
        <v>6</v>
      </c>
      <c r="F198" s="104">
        <v>2000</v>
      </c>
      <c r="G198" s="367"/>
      <c r="H198" s="368"/>
      <c r="I198" s="105"/>
      <c r="J198" s="316">
        <v>0</v>
      </c>
      <c r="K198" s="100">
        <v>1.9614999999999998</v>
      </c>
      <c r="L198" s="100">
        <v>0</v>
      </c>
      <c r="M198" s="100">
        <v>0</v>
      </c>
      <c r="N198" s="100">
        <v>28.382499999999993</v>
      </c>
      <c r="O198" s="100">
        <v>0</v>
      </c>
      <c r="P198" s="107">
        <v>5.9145000000000003</v>
      </c>
      <c r="Q198" s="100">
        <v>0</v>
      </c>
      <c r="R198" s="100">
        <v>59.037999999999997</v>
      </c>
      <c r="S198" s="100">
        <v>0</v>
      </c>
      <c r="T198" s="100">
        <v>0</v>
      </c>
      <c r="U198" s="100">
        <v>0</v>
      </c>
      <c r="V198" s="100">
        <v>0</v>
      </c>
      <c r="W198" s="100">
        <v>0</v>
      </c>
      <c r="X198" s="100">
        <v>0.82250000000000001</v>
      </c>
      <c r="Y198" s="100">
        <v>0</v>
      </c>
      <c r="Z198" s="108">
        <v>0</v>
      </c>
      <c r="AA198" s="316">
        <v>0</v>
      </c>
      <c r="AB198" s="316">
        <v>0</v>
      </c>
      <c r="AC198" s="398">
        <v>0</v>
      </c>
      <c r="AD198" s="100">
        <v>2.9125000000000001</v>
      </c>
      <c r="AE198" s="100">
        <v>0</v>
      </c>
      <c r="AF198" s="100">
        <v>0</v>
      </c>
      <c r="AG198" s="316">
        <v>0</v>
      </c>
      <c r="AH198" s="316">
        <v>0</v>
      </c>
      <c r="AI198" s="100">
        <v>0.2465</v>
      </c>
      <c r="AJ198" s="100">
        <v>0.11299999999999999</v>
      </c>
      <c r="AK198" s="100">
        <v>0</v>
      </c>
      <c r="AL198" s="100">
        <v>0</v>
      </c>
      <c r="AM198" s="100">
        <v>2.5000000000000001E-2</v>
      </c>
      <c r="AN198" s="100">
        <v>0</v>
      </c>
      <c r="AO198" s="316">
        <v>0</v>
      </c>
      <c r="AP198" s="100">
        <v>5.5500000000000008E-2</v>
      </c>
      <c r="AQ198" s="100">
        <v>0.21199999999999999</v>
      </c>
      <c r="AR198" s="316">
        <v>0</v>
      </c>
      <c r="AS198" s="316">
        <v>0</v>
      </c>
      <c r="AT198" s="100">
        <v>0</v>
      </c>
      <c r="AU198" s="100">
        <v>0.185</v>
      </c>
      <c r="AV198" s="100">
        <v>0</v>
      </c>
      <c r="AW198" s="100">
        <v>0</v>
      </c>
      <c r="AX198" s="100">
        <v>0</v>
      </c>
      <c r="AY198" s="100">
        <v>0</v>
      </c>
      <c r="AZ198" s="100">
        <v>0</v>
      </c>
      <c r="BA198" s="100">
        <v>0</v>
      </c>
      <c r="BB198" s="100">
        <v>0</v>
      </c>
      <c r="BC198" s="100">
        <v>0</v>
      </c>
      <c r="BD198" s="100">
        <v>0</v>
      </c>
      <c r="BE198" s="100">
        <v>0</v>
      </c>
      <c r="BF198" s="100">
        <v>0</v>
      </c>
      <c r="BG198" s="100">
        <v>0.13150000000000001</v>
      </c>
      <c r="BH198" s="100">
        <v>0</v>
      </c>
      <c r="BI198" s="100">
        <v>0</v>
      </c>
      <c r="BJ198" s="100">
        <v>0</v>
      </c>
      <c r="BK198" s="100">
        <v>0</v>
      </c>
      <c r="BL198" s="109">
        <f t="shared" si="3"/>
        <v>100</v>
      </c>
    </row>
    <row r="199" spans="1:64">
      <c r="A199" s="1029"/>
      <c r="B199" s="102" t="s">
        <v>32</v>
      </c>
      <c r="C199" s="103" t="s">
        <v>33</v>
      </c>
      <c r="D199" s="103" t="s">
        <v>112</v>
      </c>
      <c r="E199" s="103">
        <v>7</v>
      </c>
      <c r="F199" s="104">
        <v>2000</v>
      </c>
      <c r="G199" s="367"/>
      <c r="H199" s="368"/>
      <c r="I199" s="105"/>
      <c r="J199" s="316">
        <v>0</v>
      </c>
      <c r="K199" s="100">
        <v>0.35749999999999998</v>
      </c>
      <c r="L199" s="100">
        <v>0</v>
      </c>
      <c r="M199" s="100">
        <v>0</v>
      </c>
      <c r="N199" s="100">
        <v>62.298999999999999</v>
      </c>
      <c r="O199" s="100">
        <v>0</v>
      </c>
      <c r="P199" s="107">
        <v>5.0545</v>
      </c>
      <c r="Q199" s="100">
        <v>0</v>
      </c>
      <c r="R199" s="100">
        <v>29.1005</v>
      </c>
      <c r="S199" s="100">
        <v>0</v>
      </c>
      <c r="T199" s="100">
        <v>0</v>
      </c>
      <c r="U199" s="100">
        <v>0</v>
      </c>
      <c r="V199" s="100">
        <v>0</v>
      </c>
      <c r="W199" s="100">
        <v>0</v>
      </c>
      <c r="X199" s="100">
        <v>0</v>
      </c>
      <c r="Y199" s="100">
        <v>0</v>
      </c>
      <c r="Z199" s="108">
        <v>0</v>
      </c>
      <c r="AA199" s="316">
        <v>0</v>
      </c>
      <c r="AB199" s="316">
        <v>0</v>
      </c>
      <c r="AC199" s="398">
        <v>0</v>
      </c>
      <c r="AD199" s="100">
        <v>1.1659999999999999</v>
      </c>
      <c r="AE199" s="100">
        <v>0</v>
      </c>
      <c r="AF199" s="100">
        <v>0</v>
      </c>
      <c r="AG199" s="316">
        <v>0</v>
      </c>
      <c r="AH199" s="316">
        <v>0</v>
      </c>
      <c r="AI199" s="100">
        <v>0</v>
      </c>
      <c r="AJ199" s="100">
        <v>0.159</v>
      </c>
      <c r="AK199" s="100">
        <v>0</v>
      </c>
      <c r="AL199" s="100">
        <v>0</v>
      </c>
      <c r="AM199" s="100">
        <v>2.1999999999999999E-2</v>
      </c>
      <c r="AN199" s="100">
        <v>0</v>
      </c>
      <c r="AO199" s="316">
        <v>0</v>
      </c>
      <c r="AP199" s="100">
        <v>0.21749999999999997</v>
      </c>
      <c r="AQ199" s="100">
        <v>1.083</v>
      </c>
      <c r="AR199" s="316">
        <v>0</v>
      </c>
      <c r="AS199" s="316">
        <v>0</v>
      </c>
      <c r="AT199" s="100">
        <v>0</v>
      </c>
      <c r="AU199" s="100">
        <v>5.0500000000000003E-2</v>
      </c>
      <c r="AV199" s="100">
        <v>0</v>
      </c>
      <c r="AW199" s="100">
        <v>0</v>
      </c>
      <c r="AX199" s="100">
        <v>0</v>
      </c>
      <c r="AY199" s="100">
        <v>0</v>
      </c>
      <c r="AZ199" s="100">
        <v>0</v>
      </c>
      <c r="BA199" s="100">
        <v>0</v>
      </c>
      <c r="BB199" s="100">
        <v>0</v>
      </c>
      <c r="BC199" s="100">
        <v>0</v>
      </c>
      <c r="BD199" s="100">
        <v>0</v>
      </c>
      <c r="BE199" s="100">
        <v>0</v>
      </c>
      <c r="BF199" s="100">
        <v>0</v>
      </c>
      <c r="BG199" s="100">
        <v>0.23849999999999996</v>
      </c>
      <c r="BH199" s="100">
        <v>0</v>
      </c>
      <c r="BI199" s="100">
        <v>0</v>
      </c>
      <c r="BJ199" s="100">
        <v>0</v>
      </c>
      <c r="BK199" s="100">
        <v>0.252</v>
      </c>
      <c r="BL199" s="109">
        <f t="shared" si="3"/>
        <v>100</v>
      </c>
    </row>
    <row r="200" spans="1:64">
      <c r="A200" s="1029"/>
      <c r="B200" s="102" t="s">
        <v>32</v>
      </c>
      <c r="C200" s="103" t="s">
        <v>33</v>
      </c>
      <c r="D200" s="103" t="s">
        <v>112</v>
      </c>
      <c r="E200" s="103">
        <v>8</v>
      </c>
      <c r="F200" s="104">
        <v>2000</v>
      </c>
      <c r="G200" s="367"/>
      <c r="H200" s="368"/>
      <c r="I200" s="105"/>
      <c r="J200" s="316">
        <v>0</v>
      </c>
      <c r="K200" s="100">
        <v>0.4385</v>
      </c>
      <c r="L200" s="100">
        <v>0</v>
      </c>
      <c r="M200" s="100">
        <v>0</v>
      </c>
      <c r="N200" s="100">
        <v>73.326999999999998</v>
      </c>
      <c r="O200" s="100">
        <v>0</v>
      </c>
      <c r="P200" s="107">
        <v>9.9335000000000004</v>
      </c>
      <c r="Q200" s="100">
        <v>0</v>
      </c>
      <c r="R200" s="100">
        <v>7.9455</v>
      </c>
      <c r="S200" s="100">
        <v>0</v>
      </c>
      <c r="T200" s="100">
        <v>0</v>
      </c>
      <c r="U200" s="100">
        <v>0.57850000000000001</v>
      </c>
      <c r="V200" s="100">
        <v>0</v>
      </c>
      <c r="W200" s="100">
        <v>0</v>
      </c>
      <c r="X200" s="100">
        <v>0.24349999999999999</v>
      </c>
      <c r="Y200" s="100">
        <v>0</v>
      </c>
      <c r="Z200" s="108">
        <v>0</v>
      </c>
      <c r="AA200" s="316">
        <v>0</v>
      </c>
      <c r="AB200" s="316">
        <v>0</v>
      </c>
      <c r="AC200" s="398">
        <v>0</v>
      </c>
      <c r="AD200" s="100">
        <v>3.7604999999999995</v>
      </c>
      <c r="AE200" s="100">
        <v>0</v>
      </c>
      <c r="AF200" s="100">
        <v>0</v>
      </c>
      <c r="AG200" s="316">
        <v>0</v>
      </c>
      <c r="AH200" s="316">
        <v>0</v>
      </c>
      <c r="AI200" s="100">
        <v>0</v>
      </c>
      <c r="AJ200" s="100">
        <v>3.6499999999999998E-2</v>
      </c>
      <c r="AK200" s="100">
        <v>0</v>
      </c>
      <c r="AL200" s="100">
        <v>0</v>
      </c>
      <c r="AM200" s="100">
        <v>0.26600000000000001</v>
      </c>
      <c r="AN200" s="100">
        <v>0</v>
      </c>
      <c r="AO200" s="316">
        <v>0</v>
      </c>
      <c r="AP200" s="100">
        <v>0.18149999999999999</v>
      </c>
      <c r="AQ200" s="100">
        <v>0.86</v>
      </c>
      <c r="AR200" s="316">
        <v>0</v>
      </c>
      <c r="AS200" s="316">
        <v>0</v>
      </c>
      <c r="AT200" s="100">
        <v>0</v>
      </c>
      <c r="AU200" s="100">
        <v>0.02</v>
      </c>
      <c r="AV200" s="100">
        <v>0</v>
      </c>
      <c r="AW200" s="100">
        <v>0</v>
      </c>
      <c r="AX200" s="100">
        <v>0</v>
      </c>
      <c r="AY200" s="100">
        <v>0</v>
      </c>
      <c r="AZ200" s="100">
        <v>0</v>
      </c>
      <c r="BA200" s="100">
        <v>0</v>
      </c>
      <c r="BB200" s="100">
        <v>0</v>
      </c>
      <c r="BC200" s="100">
        <v>0</v>
      </c>
      <c r="BD200" s="100">
        <v>0</v>
      </c>
      <c r="BE200" s="100">
        <v>0</v>
      </c>
      <c r="BF200" s="100">
        <v>0</v>
      </c>
      <c r="BG200" s="100">
        <v>2.3334999999999999</v>
      </c>
      <c r="BH200" s="100">
        <v>0</v>
      </c>
      <c r="BI200" s="100">
        <v>0</v>
      </c>
      <c r="BJ200" s="100">
        <v>0</v>
      </c>
      <c r="BK200" s="100">
        <v>7.5499999999999998E-2</v>
      </c>
      <c r="BL200" s="109">
        <f t="shared" si="3"/>
        <v>100</v>
      </c>
    </row>
    <row r="201" spans="1:64">
      <c r="A201" s="1029"/>
      <c r="B201" s="102" t="s">
        <v>32</v>
      </c>
      <c r="C201" s="103" t="s">
        <v>33</v>
      </c>
      <c r="D201" s="103" t="s">
        <v>112</v>
      </c>
      <c r="E201" s="103">
        <v>9</v>
      </c>
      <c r="F201" s="104">
        <v>2000</v>
      </c>
      <c r="G201" s="367"/>
      <c r="H201" s="368"/>
      <c r="I201" s="105"/>
      <c r="J201" s="316">
        <v>0</v>
      </c>
      <c r="K201" s="100">
        <v>0.33650000000000002</v>
      </c>
      <c r="L201" s="100">
        <v>0</v>
      </c>
      <c r="M201" s="100">
        <v>0</v>
      </c>
      <c r="N201" s="100">
        <v>70.197000000000003</v>
      </c>
      <c r="O201" s="100">
        <v>0</v>
      </c>
      <c r="P201" s="107">
        <v>5.6284999999999998</v>
      </c>
      <c r="Q201" s="100">
        <v>0</v>
      </c>
      <c r="R201" s="100">
        <v>20.431000000000001</v>
      </c>
      <c r="S201" s="100">
        <v>0</v>
      </c>
      <c r="T201" s="100">
        <v>0</v>
      </c>
      <c r="U201" s="100">
        <v>2.7500000000000004E-2</v>
      </c>
      <c r="V201" s="100">
        <v>0</v>
      </c>
      <c r="W201" s="100">
        <v>0</v>
      </c>
      <c r="X201" s="100">
        <v>0</v>
      </c>
      <c r="Y201" s="100">
        <v>0</v>
      </c>
      <c r="Z201" s="108">
        <v>0</v>
      </c>
      <c r="AA201" s="316">
        <v>0</v>
      </c>
      <c r="AB201" s="316">
        <v>0</v>
      </c>
      <c r="AC201" s="398">
        <v>0</v>
      </c>
      <c r="AD201" s="100">
        <v>0.54749999999999999</v>
      </c>
      <c r="AE201" s="100">
        <v>0</v>
      </c>
      <c r="AF201" s="100">
        <v>0</v>
      </c>
      <c r="AG201" s="316">
        <v>0</v>
      </c>
      <c r="AH201" s="316">
        <v>0</v>
      </c>
      <c r="AI201" s="100">
        <v>0.28999999999999998</v>
      </c>
      <c r="AJ201" s="100">
        <v>0</v>
      </c>
      <c r="AK201" s="100">
        <v>0</v>
      </c>
      <c r="AL201" s="100">
        <v>0</v>
      </c>
      <c r="AM201" s="100">
        <v>0.12</v>
      </c>
      <c r="AN201" s="100">
        <v>0</v>
      </c>
      <c r="AO201" s="316">
        <v>0</v>
      </c>
      <c r="AP201" s="100">
        <v>0.88149999999999995</v>
      </c>
      <c r="AQ201" s="100">
        <v>0.40149999999999997</v>
      </c>
      <c r="AR201" s="316">
        <v>0</v>
      </c>
      <c r="AS201" s="316">
        <v>0</v>
      </c>
      <c r="AT201" s="100">
        <v>0</v>
      </c>
      <c r="AU201" s="100">
        <v>7.8E-2</v>
      </c>
      <c r="AV201" s="100">
        <v>0</v>
      </c>
      <c r="AW201" s="100">
        <v>0</v>
      </c>
      <c r="AX201" s="100">
        <v>0</v>
      </c>
      <c r="AY201" s="100">
        <v>0</v>
      </c>
      <c r="AZ201" s="100">
        <v>0.379</v>
      </c>
      <c r="BA201" s="100">
        <v>0</v>
      </c>
      <c r="BB201" s="100">
        <v>0</v>
      </c>
      <c r="BC201" s="100">
        <v>0</v>
      </c>
      <c r="BD201" s="100">
        <v>0</v>
      </c>
      <c r="BE201" s="100">
        <v>0</v>
      </c>
      <c r="BF201" s="100">
        <v>0</v>
      </c>
      <c r="BG201" s="100">
        <v>0.58399999999999996</v>
      </c>
      <c r="BH201" s="100">
        <v>0</v>
      </c>
      <c r="BI201" s="100">
        <v>0</v>
      </c>
      <c r="BJ201" s="100">
        <v>0</v>
      </c>
      <c r="BK201" s="100">
        <v>9.8000000000000004E-2</v>
      </c>
      <c r="BL201" s="109">
        <f t="shared" si="3"/>
        <v>100.00000000000003</v>
      </c>
    </row>
    <row r="202" spans="1:64">
      <c r="A202" s="1029"/>
      <c r="B202" s="111" t="s">
        <v>32</v>
      </c>
      <c r="C202" s="112" t="s">
        <v>33</v>
      </c>
      <c r="D202" s="112" t="s">
        <v>112</v>
      </c>
      <c r="E202" s="112">
        <v>10</v>
      </c>
      <c r="F202" s="113">
        <v>2000</v>
      </c>
      <c r="G202" s="371"/>
      <c r="H202" s="372"/>
      <c r="I202" s="114"/>
      <c r="J202" s="317">
        <v>0</v>
      </c>
      <c r="K202" s="116">
        <v>1.4835</v>
      </c>
      <c r="L202" s="116">
        <v>0</v>
      </c>
      <c r="M202" s="116">
        <v>0</v>
      </c>
      <c r="N202" s="116">
        <v>58.994999999999983</v>
      </c>
      <c r="O202" s="116">
        <v>0</v>
      </c>
      <c r="P202" s="117">
        <v>1.3759999999999999</v>
      </c>
      <c r="Q202" s="116">
        <v>0</v>
      </c>
      <c r="R202" s="116">
        <v>23.095500000000001</v>
      </c>
      <c r="S202" s="116">
        <v>0</v>
      </c>
      <c r="T202" s="116">
        <v>0</v>
      </c>
      <c r="U202" s="116">
        <v>0.1305</v>
      </c>
      <c r="V202" s="116">
        <v>0</v>
      </c>
      <c r="W202" s="116">
        <v>3.0000000000000002E-2</v>
      </c>
      <c r="X202" s="116">
        <v>0.17949999999999999</v>
      </c>
      <c r="Y202" s="116">
        <v>0</v>
      </c>
      <c r="Z202" s="118">
        <v>0</v>
      </c>
      <c r="AA202" s="317">
        <v>0</v>
      </c>
      <c r="AB202" s="317">
        <v>0</v>
      </c>
      <c r="AC202" s="399">
        <v>0</v>
      </c>
      <c r="AD202" s="116">
        <v>12.237500000000001</v>
      </c>
      <c r="AE202" s="116">
        <v>9.5000000000000001E-2</v>
      </c>
      <c r="AF202" s="116">
        <v>0</v>
      </c>
      <c r="AG202" s="317">
        <v>0</v>
      </c>
      <c r="AH202" s="317">
        <v>0</v>
      </c>
      <c r="AI202" s="116">
        <v>0.10349999999999998</v>
      </c>
      <c r="AJ202" s="116">
        <v>0</v>
      </c>
      <c r="AK202" s="116">
        <v>0</v>
      </c>
      <c r="AL202" s="116">
        <v>0</v>
      </c>
      <c r="AM202" s="116">
        <v>0.1595</v>
      </c>
      <c r="AN202" s="116">
        <v>0</v>
      </c>
      <c r="AO202" s="317">
        <v>0</v>
      </c>
      <c r="AP202" s="116">
        <v>0.19750000000000001</v>
      </c>
      <c r="AQ202" s="116">
        <v>0.50900000000000001</v>
      </c>
      <c r="AR202" s="317">
        <v>0</v>
      </c>
      <c r="AS202" s="317">
        <v>0</v>
      </c>
      <c r="AT202" s="116">
        <v>0</v>
      </c>
      <c r="AU202" s="116">
        <v>0.26</v>
      </c>
      <c r="AV202" s="116">
        <v>0</v>
      </c>
      <c r="AW202" s="116">
        <v>0</v>
      </c>
      <c r="AX202" s="116">
        <v>0</v>
      </c>
      <c r="AY202" s="116">
        <v>0</v>
      </c>
      <c r="AZ202" s="116">
        <v>0</v>
      </c>
      <c r="BA202" s="116">
        <v>0</v>
      </c>
      <c r="BB202" s="116">
        <v>0</v>
      </c>
      <c r="BC202" s="116">
        <v>0</v>
      </c>
      <c r="BD202" s="116">
        <v>0</v>
      </c>
      <c r="BE202" s="116">
        <v>0</v>
      </c>
      <c r="BF202" s="116">
        <v>0</v>
      </c>
      <c r="BG202" s="116">
        <v>1.1479999999999999</v>
      </c>
      <c r="BH202" s="116">
        <v>0</v>
      </c>
      <c r="BI202" s="116">
        <v>0</v>
      </c>
      <c r="BJ202" s="116">
        <v>0</v>
      </c>
      <c r="BK202" s="116">
        <v>0</v>
      </c>
      <c r="BL202" s="121">
        <f t="shared" si="3"/>
        <v>99.999999999999986</v>
      </c>
    </row>
    <row r="203" spans="1:64">
      <c r="A203" s="1029"/>
      <c r="B203" s="102" t="s">
        <v>32</v>
      </c>
      <c r="C203" s="103" t="s">
        <v>33</v>
      </c>
      <c r="D203" s="103" t="s">
        <v>113</v>
      </c>
      <c r="E203" s="103">
        <v>1</v>
      </c>
      <c r="F203" s="104">
        <v>2000</v>
      </c>
      <c r="G203" s="367"/>
      <c r="H203" s="368"/>
      <c r="I203" s="105"/>
      <c r="J203" s="316">
        <v>0</v>
      </c>
      <c r="K203" s="100">
        <v>3.3540000000000001</v>
      </c>
      <c r="L203" s="100">
        <v>0</v>
      </c>
      <c r="M203" s="100">
        <v>0</v>
      </c>
      <c r="N203" s="100">
        <v>89.040999999999997</v>
      </c>
      <c r="O203" s="100">
        <v>0</v>
      </c>
      <c r="P203" s="107">
        <v>1.823</v>
      </c>
      <c r="Q203" s="100">
        <v>0</v>
      </c>
      <c r="R203" s="100">
        <v>2.2570000000000001</v>
      </c>
      <c r="S203" s="100">
        <v>0</v>
      </c>
      <c r="T203" s="100">
        <v>0.1545</v>
      </c>
      <c r="U203" s="100">
        <v>9.4E-2</v>
      </c>
      <c r="V203" s="100">
        <v>0.2</v>
      </c>
      <c r="W203" s="100">
        <v>0.17199999999999999</v>
      </c>
      <c r="X203" s="100">
        <v>0.25800000000000001</v>
      </c>
      <c r="Y203" s="100">
        <v>0</v>
      </c>
      <c r="Z203" s="108">
        <v>0</v>
      </c>
      <c r="AA203" s="316">
        <v>0</v>
      </c>
      <c r="AB203" s="316">
        <v>0</v>
      </c>
      <c r="AC203" s="398">
        <v>0</v>
      </c>
      <c r="AD203" s="100">
        <v>2.1995</v>
      </c>
      <c r="AE203" s="100">
        <v>0.14799999999999999</v>
      </c>
      <c r="AF203" s="100">
        <v>0</v>
      </c>
      <c r="AG203" s="316">
        <v>0</v>
      </c>
      <c r="AH203" s="316">
        <v>0</v>
      </c>
      <c r="AI203" s="100">
        <v>0</v>
      </c>
      <c r="AJ203" s="100">
        <v>4.7E-2</v>
      </c>
      <c r="AK203" s="100">
        <v>0</v>
      </c>
      <c r="AL203" s="100">
        <v>0</v>
      </c>
      <c r="AM203" s="100">
        <v>0</v>
      </c>
      <c r="AN203" s="100">
        <v>0</v>
      </c>
      <c r="AO203" s="316">
        <v>0</v>
      </c>
      <c r="AP203" s="100">
        <v>0</v>
      </c>
      <c r="AQ203" s="100">
        <v>0</v>
      </c>
      <c r="AR203" s="316">
        <v>0</v>
      </c>
      <c r="AS203" s="316">
        <v>0</v>
      </c>
      <c r="AT203" s="100">
        <v>0</v>
      </c>
      <c r="AU203" s="100">
        <v>0.252</v>
      </c>
      <c r="AV203" s="100">
        <v>0</v>
      </c>
      <c r="AW203" s="100">
        <v>0</v>
      </c>
      <c r="AX203" s="100">
        <v>0</v>
      </c>
      <c r="AY203" s="100">
        <v>0</v>
      </c>
      <c r="AZ203" s="100">
        <v>0</v>
      </c>
      <c r="BA203" s="100">
        <v>0</v>
      </c>
      <c r="BB203" s="100">
        <v>0</v>
      </c>
      <c r="BC203" s="100">
        <v>0</v>
      </c>
      <c r="BD203" s="100">
        <v>0</v>
      </c>
      <c r="BE203" s="100">
        <v>0</v>
      </c>
      <c r="BF203" s="100">
        <v>0</v>
      </c>
      <c r="BG203" s="100">
        <v>0</v>
      </c>
      <c r="BH203" s="100">
        <v>0</v>
      </c>
      <c r="BI203" s="100">
        <v>0</v>
      </c>
      <c r="BJ203" s="100">
        <v>0</v>
      </c>
      <c r="BK203" s="100">
        <v>0</v>
      </c>
      <c r="BL203" s="109">
        <f t="shared" si="3"/>
        <v>99.999999999999972</v>
      </c>
    </row>
    <row r="204" spans="1:64">
      <c r="A204" s="1029"/>
      <c r="B204" s="102" t="s">
        <v>32</v>
      </c>
      <c r="C204" s="103" t="s">
        <v>33</v>
      </c>
      <c r="D204" s="103" t="s">
        <v>113</v>
      </c>
      <c r="E204" s="103">
        <v>2</v>
      </c>
      <c r="F204" s="104">
        <v>2000</v>
      </c>
      <c r="G204" s="367"/>
      <c r="H204" s="368"/>
      <c r="I204" s="105"/>
      <c r="J204" s="316">
        <v>0</v>
      </c>
      <c r="K204" s="100">
        <v>5.6444999999999999</v>
      </c>
      <c r="L204" s="100">
        <v>0.43899999999999995</v>
      </c>
      <c r="M204" s="100">
        <v>0</v>
      </c>
      <c r="N204" s="100">
        <v>86.816999999999993</v>
      </c>
      <c r="O204" s="100">
        <v>0</v>
      </c>
      <c r="P204" s="107">
        <v>4.5415000000000001</v>
      </c>
      <c r="Q204" s="100">
        <v>1.0999999999999999E-2</v>
      </c>
      <c r="R204" s="100">
        <v>1.242</v>
      </c>
      <c r="S204" s="100">
        <v>0</v>
      </c>
      <c r="T204" s="100">
        <v>0</v>
      </c>
      <c r="U204" s="100">
        <v>0.28799999999999998</v>
      </c>
      <c r="V204" s="100">
        <v>0</v>
      </c>
      <c r="W204" s="100">
        <v>3.4000000000000002E-2</v>
      </c>
      <c r="X204" s="100">
        <v>3.85E-2</v>
      </c>
      <c r="Y204" s="100">
        <v>0</v>
      </c>
      <c r="Z204" s="108">
        <v>0</v>
      </c>
      <c r="AA204" s="316">
        <v>0</v>
      </c>
      <c r="AB204" s="316">
        <v>0</v>
      </c>
      <c r="AC204" s="398">
        <v>0</v>
      </c>
      <c r="AD204" s="100">
        <v>0.59499999999999997</v>
      </c>
      <c r="AE204" s="100">
        <v>0.28699999999999998</v>
      </c>
      <c r="AF204" s="100">
        <v>0</v>
      </c>
      <c r="AG204" s="316">
        <v>0</v>
      </c>
      <c r="AH204" s="316">
        <v>0</v>
      </c>
      <c r="AI204" s="100">
        <v>0</v>
      </c>
      <c r="AJ204" s="100">
        <v>0</v>
      </c>
      <c r="AK204" s="100">
        <v>0</v>
      </c>
      <c r="AL204" s="100">
        <v>0</v>
      </c>
      <c r="AM204" s="100">
        <v>0</v>
      </c>
      <c r="AN204" s="100">
        <v>0</v>
      </c>
      <c r="AO204" s="316">
        <v>0</v>
      </c>
      <c r="AP204" s="100">
        <v>0</v>
      </c>
      <c r="AQ204" s="100">
        <v>6.25E-2</v>
      </c>
      <c r="AR204" s="316">
        <v>0</v>
      </c>
      <c r="AS204" s="316">
        <v>0</v>
      </c>
      <c r="AT204" s="100">
        <v>0</v>
      </c>
      <c r="AU204" s="100">
        <v>0</v>
      </c>
      <c r="AV204" s="100">
        <v>0</v>
      </c>
      <c r="AW204" s="100">
        <v>0</v>
      </c>
      <c r="AX204" s="100">
        <v>0</v>
      </c>
      <c r="AY204" s="100">
        <v>0</v>
      </c>
      <c r="AZ204" s="100">
        <v>0</v>
      </c>
      <c r="BA204" s="100">
        <v>0</v>
      </c>
      <c r="BB204" s="100">
        <v>0</v>
      </c>
      <c r="BC204" s="100">
        <v>0</v>
      </c>
      <c r="BD204" s="100">
        <v>0</v>
      </c>
      <c r="BE204" s="100">
        <v>0</v>
      </c>
      <c r="BF204" s="100">
        <v>0</v>
      </c>
      <c r="BG204" s="100">
        <v>0</v>
      </c>
      <c r="BH204" s="100">
        <v>0</v>
      </c>
      <c r="BI204" s="100">
        <v>0</v>
      </c>
      <c r="BJ204" s="100">
        <v>0</v>
      </c>
      <c r="BK204" s="100">
        <v>0</v>
      </c>
      <c r="BL204" s="109">
        <f t="shared" si="3"/>
        <v>100</v>
      </c>
    </row>
    <row r="205" spans="1:64">
      <c r="A205" s="1029"/>
      <c r="B205" s="102" t="s">
        <v>32</v>
      </c>
      <c r="C205" s="103" t="s">
        <v>33</v>
      </c>
      <c r="D205" s="103" t="s">
        <v>113</v>
      </c>
      <c r="E205" s="103">
        <v>3</v>
      </c>
      <c r="F205" s="104">
        <v>1988.03</v>
      </c>
      <c r="G205" s="367">
        <v>11.97</v>
      </c>
      <c r="H205" s="368"/>
      <c r="I205" s="105"/>
      <c r="J205" s="316">
        <v>0</v>
      </c>
      <c r="K205" s="100">
        <v>6.7664974874624635</v>
      </c>
      <c r="L205" s="100">
        <v>2.6906032605141772</v>
      </c>
      <c r="M205" s="100">
        <v>0</v>
      </c>
      <c r="N205" s="100">
        <v>77.852949905182513</v>
      </c>
      <c r="O205" s="100">
        <v>0</v>
      </c>
      <c r="P205" s="107">
        <v>6.7569402876214149</v>
      </c>
      <c r="Q205" s="100">
        <v>0</v>
      </c>
      <c r="R205" s="100">
        <v>2.9320483091301441</v>
      </c>
      <c r="S205" s="100">
        <v>0</v>
      </c>
      <c r="T205" s="100">
        <v>0</v>
      </c>
      <c r="U205" s="100">
        <v>0</v>
      </c>
      <c r="V205" s="100">
        <v>0</v>
      </c>
      <c r="W205" s="100">
        <v>0</v>
      </c>
      <c r="X205" s="100">
        <v>0.52011287556022801</v>
      </c>
      <c r="Y205" s="100">
        <v>0</v>
      </c>
      <c r="Z205" s="108">
        <v>0</v>
      </c>
      <c r="AA205" s="316">
        <v>0</v>
      </c>
      <c r="AB205" s="316">
        <v>0</v>
      </c>
      <c r="AC205" s="398">
        <v>0</v>
      </c>
      <c r="AD205" s="100">
        <v>2.2167673526053431</v>
      </c>
      <c r="AE205" s="100">
        <v>0</v>
      </c>
      <c r="AF205" s="100">
        <v>0</v>
      </c>
      <c r="AG205" s="316">
        <v>0</v>
      </c>
      <c r="AH205" s="316">
        <v>0</v>
      </c>
      <c r="AI205" s="100">
        <v>0.20120420717997214</v>
      </c>
      <c r="AJ205" s="100">
        <v>2.8671599523146032E-2</v>
      </c>
      <c r="AK205" s="100">
        <v>0</v>
      </c>
      <c r="AL205" s="100">
        <v>0</v>
      </c>
      <c r="AM205" s="100">
        <v>0</v>
      </c>
      <c r="AN205" s="100">
        <v>0</v>
      </c>
      <c r="AO205" s="316">
        <v>0</v>
      </c>
      <c r="AP205" s="100">
        <v>0</v>
      </c>
      <c r="AQ205" s="100">
        <v>0</v>
      </c>
      <c r="AR205" s="316">
        <v>0</v>
      </c>
      <c r="AS205" s="316">
        <v>0</v>
      </c>
      <c r="AT205" s="100">
        <v>0</v>
      </c>
      <c r="AU205" s="100">
        <v>3.4204715220595261E-2</v>
      </c>
      <c r="AV205" s="100">
        <v>0</v>
      </c>
      <c r="AW205" s="100">
        <v>0</v>
      </c>
      <c r="AX205" s="100">
        <v>0</v>
      </c>
      <c r="AY205" s="100">
        <v>0</v>
      </c>
      <c r="AZ205" s="100">
        <v>0</v>
      </c>
      <c r="BA205" s="100">
        <v>0</v>
      </c>
      <c r="BB205" s="100">
        <v>0</v>
      </c>
      <c r="BC205" s="100">
        <v>0</v>
      </c>
      <c r="BD205" s="100">
        <v>0</v>
      </c>
      <c r="BE205" s="100">
        <v>0</v>
      </c>
      <c r="BF205" s="100">
        <v>0</v>
      </c>
      <c r="BG205" s="100">
        <v>0</v>
      </c>
      <c r="BH205" s="100">
        <v>0</v>
      </c>
      <c r="BI205" s="100">
        <v>0</v>
      </c>
      <c r="BJ205" s="100">
        <v>0</v>
      </c>
      <c r="BK205" s="100">
        <v>0</v>
      </c>
      <c r="BL205" s="109">
        <f t="shared" si="3"/>
        <v>100</v>
      </c>
    </row>
    <row r="206" spans="1:64">
      <c r="A206" s="1029"/>
      <c r="B206" s="102" t="s">
        <v>32</v>
      </c>
      <c r="C206" s="103" t="s">
        <v>33</v>
      </c>
      <c r="D206" s="103" t="s">
        <v>113</v>
      </c>
      <c r="E206" s="103">
        <v>4</v>
      </c>
      <c r="F206" s="104">
        <v>1985.34</v>
      </c>
      <c r="G206" s="367">
        <v>14.66</v>
      </c>
      <c r="H206" s="368"/>
      <c r="I206" s="105"/>
      <c r="J206" s="316">
        <v>0</v>
      </c>
      <c r="K206" s="100">
        <v>9.9554736216466697</v>
      </c>
      <c r="L206" s="100">
        <v>1.6546284263652573</v>
      </c>
      <c r="M206" s="100">
        <v>0</v>
      </c>
      <c r="N206" s="100">
        <v>80.452718426063043</v>
      </c>
      <c r="O206" s="100">
        <v>0</v>
      </c>
      <c r="P206" s="107">
        <v>6.0851038109341475</v>
      </c>
      <c r="Q206" s="100">
        <v>0</v>
      </c>
      <c r="R206" s="100">
        <v>1.2919701411345161</v>
      </c>
      <c r="S206" s="100">
        <v>0</v>
      </c>
      <c r="T206" s="100">
        <v>0</v>
      </c>
      <c r="U206" s="100">
        <v>0</v>
      </c>
      <c r="V206" s="100">
        <v>0</v>
      </c>
      <c r="W206" s="100">
        <v>0</v>
      </c>
      <c r="X206" s="100">
        <v>0.28106017105382453</v>
      </c>
      <c r="Y206" s="100">
        <v>0</v>
      </c>
      <c r="Z206" s="108">
        <v>0</v>
      </c>
      <c r="AA206" s="316">
        <v>0</v>
      </c>
      <c r="AB206" s="316">
        <v>0</v>
      </c>
      <c r="AC206" s="398">
        <v>0</v>
      </c>
      <c r="AD206" s="100">
        <v>0.26343094885510793</v>
      </c>
      <c r="AE206" s="100">
        <v>0</v>
      </c>
      <c r="AF206" s="100">
        <v>0</v>
      </c>
      <c r="AG206" s="316">
        <v>0</v>
      </c>
      <c r="AH206" s="316">
        <v>0</v>
      </c>
      <c r="AI206" s="100">
        <v>0</v>
      </c>
      <c r="AJ206" s="100">
        <v>1.5614453947434697E-2</v>
      </c>
      <c r="AK206" s="100">
        <v>0</v>
      </c>
      <c r="AL206" s="100">
        <v>0</v>
      </c>
      <c r="AM206" s="100">
        <v>0</v>
      </c>
      <c r="AN206" s="100">
        <v>0</v>
      </c>
      <c r="AO206" s="316">
        <v>0</v>
      </c>
      <c r="AP206" s="100">
        <v>0</v>
      </c>
      <c r="AQ206" s="100">
        <v>0</v>
      </c>
      <c r="AR206" s="316">
        <v>0</v>
      </c>
      <c r="AS206" s="316">
        <v>0</v>
      </c>
      <c r="AT206" s="100">
        <v>0</v>
      </c>
      <c r="AU206" s="100">
        <v>0</v>
      </c>
      <c r="AV206" s="100">
        <v>0</v>
      </c>
      <c r="AW206" s="100">
        <v>0</v>
      </c>
      <c r="AX206" s="100">
        <v>0</v>
      </c>
      <c r="AY206" s="100">
        <v>0</v>
      </c>
      <c r="AZ206" s="100">
        <v>0</v>
      </c>
      <c r="BA206" s="100">
        <v>0</v>
      </c>
      <c r="BB206" s="100">
        <v>0</v>
      </c>
      <c r="BC206" s="100">
        <v>0</v>
      </c>
      <c r="BD206" s="100">
        <v>0</v>
      </c>
      <c r="BE206" s="100">
        <v>0</v>
      </c>
      <c r="BF206" s="100">
        <v>0</v>
      </c>
      <c r="BG206" s="100">
        <v>0</v>
      </c>
      <c r="BH206" s="100">
        <v>0</v>
      </c>
      <c r="BI206" s="100">
        <v>0</v>
      </c>
      <c r="BJ206" s="100">
        <v>0</v>
      </c>
      <c r="BK206" s="100">
        <v>0</v>
      </c>
      <c r="BL206" s="109">
        <f t="shared" si="3"/>
        <v>99.999999999999986</v>
      </c>
    </row>
    <row r="207" spans="1:64">
      <c r="A207" s="1029"/>
      <c r="B207" s="102" t="s">
        <v>32</v>
      </c>
      <c r="C207" s="103" t="s">
        <v>33</v>
      </c>
      <c r="D207" s="103" t="s">
        <v>113</v>
      </c>
      <c r="E207" s="103">
        <v>5</v>
      </c>
      <c r="F207" s="104">
        <v>1966.93</v>
      </c>
      <c r="G207" s="367">
        <v>33.07</v>
      </c>
      <c r="H207" s="368"/>
      <c r="I207" s="105"/>
      <c r="J207" s="316">
        <v>0</v>
      </c>
      <c r="K207" s="100">
        <v>6.9677111030895871</v>
      </c>
      <c r="L207" s="100">
        <v>0.65025191542149441</v>
      </c>
      <c r="M207" s="100">
        <v>0</v>
      </c>
      <c r="N207" s="100">
        <v>85.611587600982233</v>
      </c>
      <c r="O207" s="100">
        <v>0</v>
      </c>
      <c r="P207" s="107">
        <v>4.7891892441520545</v>
      </c>
      <c r="Q207" s="100">
        <v>2.491191857361472E-2</v>
      </c>
      <c r="R207" s="100">
        <v>1.2669490017438343</v>
      </c>
      <c r="S207" s="100">
        <v>0</v>
      </c>
      <c r="T207" s="100">
        <v>0</v>
      </c>
      <c r="U207" s="100">
        <v>4.0672520120187294E-2</v>
      </c>
      <c r="V207" s="100">
        <v>0</v>
      </c>
      <c r="W207" s="100">
        <v>0</v>
      </c>
      <c r="X207" s="100">
        <v>6.1008780180280942E-2</v>
      </c>
      <c r="Y207" s="100">
        <v>0</v>
      </c>
      <c r="Z207" s="108">
        <v>0</v>
      </c>
      <c r="AA207" s="316">
        <v>0</v>
      </c>
      <c r="AB207" s="316">
        <v>0</v>
      </c>
      <c r="AC207" s="398">
        <v>0</v>
      </c>
      <c r="AD207" s="100">
        <v>0.12252596686206423</v>
      </c>
      <c r="AE207" s="100">
        <v>0</v>
      </c>
      <c r="AF207" s="100">
        <v>0</v>
      </c>
      <c r="AG207" s="316">
        <v>0</v>
      </c>
      <c r="AH207" s="316">
        <v>0</v>
      </c>
      <c r="AI207" s="100">
        <v>0</v>
      </c>
      <c r="AJ207" s="100">
        <v>0.24047627521060741</v>
      </c>
      <c r="AK207" s="100">
        <v>0</v>
      </c>
      <c r="AL207" s="100">
        <v>0</v>
      </c>
      <c r="AM207" s="100">
        <v>6.6601251696806696E-2</v>
      </c>
      <c r="AN207" s="100">
        <v>0</v>
      </c>
      <c r="AO207" s="316">
        <v>0</v>
      </c>
      <c r="AP207" s="100">
        <v>0.12761003187708764</v>
      </c>
      <c r="AQ207" s="100">
        <v>0</v>
      </c>
      <c r="AR207" s="316">
        <v>0</v>
      </c>
      <c r="AS207" s="316">
        <v>0</v>
      </c>
      <c r="AT207" s="100">
        <v>0</v>
      </c>
      <c r="AU207" s="100">
        <v>3.0504390090140474E-2</v>
      </c>
      <c r="AV207" s="100">
        <v>0</v>
      </c>
      <c r="AW207" s="100">
        <v>0</v>
      </c>
      <c r="AX207" s="100">
        <v>0</v>
      </c>
      <c r="AY207" s="100">
        <v>0</v>
      </c>
      <c r="AZ207" s="100">
        <v>0</v>
      </c>
      <c r="BA207" s="100">
        <v>0</v>
      </c>
      <c r="BB207" s="100">
        <v>0</v>
      </c>
      <c r="BC207" s="100">
        <v>0</v>
      </c>
      <c r="BD207" s="100">
        <v>0</v>
      </c>
      <c r="BE207" s="100">
        <v>0</v>
      </c>
      <c r="BF207" s="100">
        <v>0</v>
      </c>
      <c r="BG207" s="100">
        <v>0</v>
      </c>
      <c r="BH207" s="100">
        <v>0</v>
      </c>
      <c r="BI207" s="100">
        <v>0</v>
      </c>
      <c r="BJ207" s="100">
        <v>0</v>
      </c>
      <c r="BK207" s="100">
        <v>0</v>
      </c>
      <c r="BL207" s="109">
        <f t="shared" si="3"/>
        <v>100</v>
      </c>
    </row>
    <row r="208" spans="1:64">
      <c r="A208" s="1029"/>
      <c r="B208" s="102" t="s">
        <v>32</v>
      </c>
      <c r="C208" s="103" t="s">
        <v>33</v>
      </c>
      <c r="D208" s="103" t="s">
        <v>113</v>
      </c>
      <c r="E208" s="103">
        <v>6</v>
      </c>
      <c r="F208" s="104">
        <v>1982.17</v>
      </c>
      <c r="G208" s="367">
        <v>17.829999999999998</v>
      </c>
      <c r="H208" s="368"/>
      <c r="I208" s="105"/>
      <c r="J208" s="316">
        <v>0</v>
      </c>
      <c r="K208" s="100">
        <v>4.7059535761312095</v>
      </c>
      <c r="L208" s="100">
        <v>0.38089568503206078</v>
      </c>
      <c r="M208" s="100">
        <v>0</v>
      </c>
      <c r="N208" s="100">
        <v>81.299283108915986</v>
      </c>
      <c r="O208" s="100">
        <v>0</v>
      </c>
      <c r="P208" s="107">
        <v>6.6200174556168241</v>
      </c>
      <c r="Q208" s="100">
        <v>0</v>
      </c>
      <c r="R208" s="100">
        <v>0.34658984849937191</v>
      </c>
      <c r="S208" s="100">
        <v>0</v>
      </c>
      <c r="T208" s="100">
        <v>0</v>
      </c>
      <c r="U208" s="100">
        <v>0</v>
      </c>
      <c r="V208" s="100">
        <v>0</v>
      </c>
      <c r="W208" s="100">
        <v>0.20432152640792667</v>
      </c>
      <c r="X208" s="100">
        <v>0.47927271626550699</v>
      </c>
      <c r="Y208" s="100">
        <v>0</v>
      </c>
      <c r="Z208" s="108">
        <v>0</v>
      </c>
      <c r="AA208" s="316">
        <v>0</v>
      </c>
      <c r="AB208" s="316">
        <v>0</v>
      </c>
      <c r="AC208" s="398">
        <v>0</v>
      </c>
      <c r="AD208" s="100">
        <v>5.7674165182602906</v>
      </c>
      <c r="AE208" s="100">
        <v>0</v>
      </c>
      <c r="AF208" s="100">
        <v>0</v>
      </c>
      <c r="AG208" s="316">
        <v>0</v>
      </c>
      <c r="AH208" s="316">
        <v>0</v>
      </c>
      <c r="AI208" s="100">
        <v>0</v>
      </c>
      <c r="AJ208" s="100">
        <v>0.11098947113517005</v>
      </c>
      <c r="AK208" s="100">
        <v>0</v>
      </c>
      <c r="AL208" s="100">
        <v>0</v>
      </c>
      <c r="AM208" s="100">
        <v>0</v>
      </c>
      <c r="AN208" s="100">
        <v>0</v>
      </c>
      <c r="AO208" s="316">
        <v>0</v>
      </c>
      <c r="AP208" s="100">
        <v>0</v>
      </c>
      <c r="AQ208" s="100">
        <v>0</v>
      </c>
      <c r="AR208" s="316">
        <v>0</v>
      </c>
      <c r="AS208" s="316">
        <v>0</v>
      </c>
      <c r="AT208" s="100">
        <v>0</v>
      </c>
      <c r="AU208" s="100">
        <v>8.5260093735653353E-2</v>
      </c>
      <c r="AV208" s="100">
        <v>0</v>
      </c>
      <c r="AW208" s="100">
        <v>0</v>
      </c>
      <c r="AX208" s="100">
        <v>0</v>
      </c>
      <c r="AY208" s="100">
        <v>0</v>
      </c>
      <c r="AZ208" s="100">
        <v>0</v>
      </c>
      <c r="BA208" s="100">
        <v>0</v>
      </c>
      <c r="BB208" s="100">
        <v>0</v>
      </c>
      <c r="BC208" s="100">
        <v>0</v>
      </c>
      <c r="BD208" s="100">
        <v>0</v>
      </c>
      <c r="BE208" s="100">
        <v>0</v>
      </c>
      <c r="BF208" s="100">
        <v>0</v>
      </c>
      <c r="BG208" s="100">
        <v>0</v>
      </c>
      <c r="BH208" s="100">
        <v>0</v>
      </c>
      <c r="BI208" s="100">
        <v>0</v>
      </c>
      <c r="BJ208" s="100">
        <v>0</v>
      </c>
      <c r="BK208" s="100">
        <v>0</v>
      </c>
      <c r="BL208" s="109">
        <f t="shared" si="3"/>
        <v>100</v>
      </c>
    </row>
    <row r="209" spans="1:64">
      <c r="A209" s="1029"/>
      <c r="B209" s="102" t="s">
        <v>32</v>
      </c>
      <c r="C209" s="103" t="s">
        <v>33</v>
      </c>
      <c r="D209" s="103" t="s">
        <v>113</v>
      </c>
      <c r="E209" s="103">
        <v>7</v>
      </c>
      <c r="F209" s="104">
        <v>2000</v>
      </c>
      <c r="G209" s="367"/>
      <c r="H209" s="368"/>
      <c r="I209" s="105"/>
      <c r="J209" s="316">
        <v>0</v>
      </c>
      <c r="K209" s="100">
        <v>1.7264999999999999</v>
      </c>
      <c r="L209" s="100">
        <v>0.22400000000000003</v>
      </c>
      <c r="M209" s="100">
        <v>0</v>
      </c>
      <c r="N209" s="100">
        <v>91.290499999999994</v>
      </c>
      <c r="O209" s="100">
        <v>0</v>
      </c>
      <c r="P209" s="107">
        <v>2.23</v>
      </c>
      <c r="Q209" s="100">
        <v>0</v>
      </c>
      <c r="R209" s="100">
        <v>0.25299999999999995</v>
      </c>
      <c r="S209" s="100">
        <v>0</v>
      </c>
      <c r="T209" s="100">
        <v>0</v>
      </c>
      <c r="U209" s="100">
        <v>0.18099999999999999</v>
      </c>
      <c r="V209" s="100">
        <v>0.13250000000000001</v>
      </c>
      <c r="W209" s="100">
        <v>0.77049999999999996</v>
      </c>
      <c r="X209" s="100">
        <v>0.33200000000000002</v>
      </c>
      <c r="Y209" s="100">
        <v>0</v>
      </c>
      <c r="Z209" s="108">
        <v>0</v>
      </c>
      <c r="AA209" s="316">
        <v>0</v>
      </c>
      <c r="AB209" s="316">
        <v>0.1125</v>
      </c>
      <c r="AC209" s="398">
        <v>0</v>
      </c>
      <c r="AD209" s="100">
        <v>2.5310000000000001</v>
      </c>
      <c r="AE209" s="100">
        <v>0</v>
      </c>
      <c r="AF209" s="100">
        <v>0</v>
      </c>
      <c r="AG209" s="316">
        <v>0</v>
      </c>
      <c r="AH209" s="316">
        <v>0</v>
      </c>
      <c r="AI209" s="100">
        <v>0</v>
      </c>
      <c r="AJ209" s="100">
        <v>9.1999999999999998E-2</v>
      </c>
      <c r="AK209" s="100">
        <v>0</v>
      </c>
      <c r="AL209" s="100">
        <v>0</v>
      </c>
      <c r="AM209" s="100">
        <v>0</v>
      </c>
      <c r="AN209" s="100">
        <v>0</v>
      </c>
      <c r="AO209" s="316">
        <v>0</v>
      </c>
      <c r="AP209" s="100">
        <v>0</v>
      </c>
      <c r="AQ209" s="100">
        <v>0</v>
      </c>
      <c r="AR209" s="316">
        <v>0</v>
      </c>
      <c r="AS209" s="316">
        <v>0</v>
      </c>
      <c r="AT209" s="100">
        <v>0</v>
      </c>
      <c r="AU209" s="100">
        <v>0.12450000000000001</v>
      </c>
      <c r="AV209" s="100">
        <v>0</v>
      </c>
      <c r="AW209" s="100">
        <v>0</v>
      </c>
      <c r="AX209" s="100">
        <v>0</v>
      </c>
      <c r="AY209" s="100">
        <v>0</v>
      </c>
      <c r="AZ209" s="100">
        <v>0</v>
      </c>
      <c r="BA209" s="100">
        <v>0</v>
      </c>
      <c r="BB209" s="100">
        <v>0</v>
      </c>
      <c r="BC209" s="100">
        <v>0</v>
      </c>
      <c r="BD209" s="100">
        <v>0</v>
      </c>
      <c r="BE209" s="100">
        <v>0</v>
      </c>
      <c r="BF209" s="100">
        <v>0</v>
      </c>
      <c r="BG209" s="100">
        <v>0</v>
      </c>
      <c r="BH209" s="100">
        <v>0</v>
      </c>
      <c r="BI209" s="100">
        <v>0</v>
      </c>
      <c r="BJ209" s="100">
        <v>0</v>
      </c>
      <c r="BK209" s="100">
        <v>0</v>
      </c>
      <c r="BL209" s="109">
        <f t="shared" si="3"/>
        <v>99.999999999999986</v>
      </c>
    </row>
    <row r="210" spans="1:64">
      <c r="A210" s="1029"/>
      <c r="B210" s="102" t="s">
        <v>32</v>
      </c>
      <c r="C210" s="103" t="s">
        <v>33</v>
      </c>
      <c r="D210" s="103" t="s">
        <v>113</v>
      </c>
      <c r="E210" s="103">
        <v>8</v>
      </c>
      <c r="F210" s="104">
        <v>2000</v>
      </c>
      <c r="G210" s="367"/>
      <c r="H210" s="368"/>
      <c r="I210" s="105"/>
      <c r="J210" s="316">
        <v>0</v>
      </c>
      <c r="K210" s="100">
        <v>3.3319999999999999</v>
      </c>
      <c r="L210" s="100">
        <v>0.12250000000000001</v>
      </c>
      <c r="M210" s="100">
        <v>0</v>
      </c>
      <c r="N210" s="100">
        <v>87.353499999999997</v>
      </c>
      <c r="O210" s="100">
        <v>0</v>
      </c>
      <c r="P210" s="107">
        <v>2.7010000000000001</v>
      </c>
      <c r="Q210" s="100">
        <v>0.72199999999999998</v>
      </c>
      <c r="R210" s="100">
        <v>0.84450000000000003</v>
      </c>
      <c r="S210" s="100">
        <v>0</v>
      </c>
      <c r="T210" s="100">
        <v>0</v>
      </c>
      <c r="U210" s="100">
        <v>1.1174999999999999</v>
      </c>
      <c r="V210" s="100">
        <v>0.22599999999999998</v>
      </c>
      <c r="W210" s="100">
        <v>0</v>
      </c>
      <c r="X210" s="100">
        <v>0.20449999999999999</v>
      </c>
      <c r="Y210" s="100">
        <v>0</v>
      </c>
      <c r="Z210" s="108">
        <v>0</v>
      </c>
      <c r="AA210" s="316">
        <v>0</v>
      </c>
      <c r="AB210" s="316">
        <v>0</v>
      </c>
      <c r="AC210" s="398">
        <v>0</v>
      </c>
      <c r="AD210" s="100">
        <v>3.3354999999999997</v>
      </c>
      <c r="AE210" s="100">
        <v>0</v>
      </c>
      <c r="AF210" s="100">
        <v>0</v>
      </c>
      <c r="AG210" s="316">
        <v>0</v>
      </c>
      <c r="AH210" s="316">
        <v>0</v>
      </c>
      <c r="AI210" s="100">
        <v>0</v>
      </c>
      <c r="AJ210" s="100">
        <v>4.1000000000000002E-2</v>
      </c>
      <c r="AK210" s="100">
        <v>0</v>
      </c>
      <c r="AL210" s="100">
        <v>0</v>
      </c>
      <c r="AM210" s="100">
        <v>0</v>
      </c>
      <c r="AN210" s="100">
        <v>0</v>
      </c>
      <c r="AO210" s="316">
        <v>0</v>
      </c>
      <c r="AP210" s="100">
        <v>0</v>
      </c>
      <c r="AQ210" s="100">
        <v>0</v>
      </c>
      <c r="AR210" s="316">
        <v>0</v>
      </c>
      <c r="AS210" s="316">
        <v>0</v>
      </c>
      <c r="AT210" s="100">
        <v>0</v>
      </c>
      <c r="AU210" s="100">
        <v>0</v>
      </c>
      <c r="AV210" s="100">
        <v>0</v>
      </c>
      <c r="AW210" s="100">
        <v>0</v>
      </c>
      <c r="AX210" s="100">
        <v>0</v>
      </c>
      <c r="AY210" s="100">
        <v>0</v>
      </c>
      <c r="AZ210" s="100">
        <v>0</v>
      </c>
      <c r="BA210" s="100">
        <v>0</v>
      </c>
      <c r="BB210" s="100">
        <v>0</v>
      </c>
      <c r="BC210" s="100">
        <v>0</v>
      </c>
      <c r="BD210" s="100">
        <v>0</v>
      </c>
      <c r="BE210" s="100">
        <v>0</v>
      </c>
      <c r="BF210" s="100">
        <v>0</v>
      </c>
      <c r="BG210" s="100">
        <v>0</v>
      </c>
      <c r="BH210" s="100">
        <v>0</v>
      </c>
      <c r="BI210" s="100">
        <v>0</v>
      </c>
      <c r="BJ210" s="100">
        <v>0</v>
      </c>
      <c r="BK210" s="100">
        <v>0</v>
      </c>
      <c r="BL210" s="109">
        <f t="shared" si="3"/>
        <v>99.999999999999972</v>
      </c>
    </row>
    <row r="211" spans="1:64">
      <c r="A211" s="1029"/>
      <c r="B211" s="102" t="s">
        <v>32</v>
      </c>
      <c r="C211" s="103" t="s">
        <v>33</v>
      </c>
      <c r="D211" s="103" t="s">
        <v>113</v>
      </c>
      <c r="E211" s="103">
        <v>9</v>
      </c>
      <c r="F211" s="104">
        <v>1996.26</v>
      </c>
      <c r="G211" s="367">
        <v>3.74</v>
      </c>
      <c r="H211" s="368"/>
      <c r="I211" s="105"/>
      <c r="J211" s="316">
        <v>0</v>
      </c>
      <c r="K211" s="100">
        <v>6.1965876188472446</v>
      </c>
      <c r="L211" s="100">
        <v>6.9630208489876069E-2</v>
      </c>
      <c r="M211" s="100">
        <v>0</v>
      </c>
      <c r="N211" s="100">
        <v>88.667808802460598</v>
      </c>
      <c r="O211" s="100">
        <v>0</v>
      </c>
      <c r="P211" s="107">
        <v>0.29104425275264745</v>
      </c>
      <c r="Q211" s="100">
        <v>2.0823940769238476</v>
      </c>
      <c r="R211" s="100">
        <v>1.8750062617093965</v>
      </c>
      <c r="S211" s="100">
        <v>0</v>
      </c>
      <c r="T211" s="100">
        <v>0</v>
      </c>
      <c r="U211" s="100">
        <v>3.0557141855269355E-2</v>
      </c>
      <c r="V211" s="100">
        <v>0</v>
      </c>
      <c r="W211" s="100">
        <v>0</v>
      </c>
      <c r="X211" s="100">
        <v>0.1683147485798443</v>
      </c>
      <c r="Y211" s="100">
        <v>0</v>
      </c>
      <c r="Z211" s="108">
        <v>0</v>
      </c>
      <c r="AA211" s="316">
        <v>0</v>
      </c>
      <c r="AB211" s="316">
        <v>0</v>
      </c>
      <c r="AC211" s="398">
        <v>0</v>
      </c>
      <c r="AD211" s="100">
        <v>0.60012222856742103</v>
      </c>
      <c r="AE211" s="100">
        <v>0</v>
      </c>
      <c r="AF211" s="100">
        <v>0</v>
      </c>
      <c r="AG211" s="316">
        <v>0</v>
      </c>
      <c r="AH211" s="316">
        <v>0</v>
      </c>
      <c r="AI211" s="100">
        <v>0</v>
      </c>
      <c r="AJ211" s="100">
        <v>0</v>
      </c>
      <c r="AK211" s="100">
        <v>0</v>
      </c>
      <c r="AL211" s="100">
        <v>0</v>
      </c>
      <c r="AM211" s="100">
        <v>0</v>
      </c>
      <c r="AN211" s="100">
        <v>0</v>
      </c>
      <c r="AO211" s="316">
        <v>0</v>
      </c>
      <c r="AP211" s="100">
        <v>0</v>
      </c>
      <c r="AQ211" s="100">
        <v>0</v>
      </c>
      <c r="AR211" s="316">
        <v>0</v>
      </c>
      <c r="AS211" s="316">
        <v>0</v>
      </c>
      <c r="AT211" s="100">
        <v>0</v>
      </c>
      <c r="AU211" s="100">
        <v>1.8534659813851904E-2</v>
      </c>
      <c r="AV211" s="100">
        <v>0</v>
      </c>
      <c r="AW211" s="100">
        <v>0</v>
      </c>
      <c r="AX211" s="100">
        <v>0</v>
      </c>
      <c r="AY211" s="100">
        <v>0</v>
      </c>
      <c r="AZ211" s="100">
        <v>0</v>
      </c>
      <c r="BA211" s="100">
        <v>0</v>
      </c>
      <c r="BB211" s="100">
        <v>0</v>
      </c>
      <c r="BC211" s="100">
        <v>0</v>
      </c>
      <c r="BD211" s="100">
        <v>0</v>
      </c>
      <c r="BE211" s="100">
        <v>0</v>
      </c>
      <c r="BF211" s="100">
        <v>0</v>
      </c>
      <c r="BG211" s="100">
        <v>0</v>
      </c>
      <c r="BH211" s="100">
        <v>0</v>
      </c>
      <c r="BI211" s="100">
        <v>0</v>
      </c>
      <c r="BJ211" s="100">
        <v>0</v>
      </c>
      <c r="BK211" s="100">
        <v>0</v>
      </c>
      <c r="BL211" s="109">
        <f t="shared" si="3"/>
        <v>99.999999999999986</v>
      </c>
    </row>
    <row r="212" spans="1:64" ht="15.75" thickBot="1">
      <c r="A212" s="1029"/>
      <c r="B212" s="122" t="s">
        <v>32</v>
      </c>
      <c r="C212" s="123" t="s">
        <v>33</v>
      </c>
      <c r="D212" s="124" t="s">
        <v>113</v>
      </c>
      <c r="E212" s="124">
        <v>10</v>
      </c>
      <c r="F212" s="125">
        <v>2000</v>
      </c>
      <c r="G212" s="373"/>
      <c r="H212" s="374"/>
      <c r="I212" s="126"/>
      <c r="J212" s="318">
        <v>0</v>
      </c>
      <c r="K212" s="128">
        <v>3.1034999999999999</v>
      </c>
      <c r="L212" s="128">
        <v>7.6999999999999999E-2</v>
      </c>
      <c r="M212" s="128">
        <v>0</v>
      </c>
      <c r="N212" s="128">
        <v>76.052000000000007</v>
      </c>
      <c r="O212" s="128">
        <v>0</v>
      </c>
      <c r="P212" s="129">
        <v>4.8585000000000003</v>
      </c>
      <c r="Q212" s="128">
        <v>7.1499999999999994E-2</v>
      </c>
      <c r="R212" s="128">
        <v>1.0469999999999999</v>
      </c>
      <c r="S212" s="128">
        <v>0</v>
      </c>
      <c r="T212" s="128">
        <v>0</v>
      </c>
      <c r="U212" s="128">
        <v>0.32200000000000001</v>
      </c>
      <c r="V212" s="128">
        <v>0</v>
      </c>
      <c r="W212" s="128">
        <v>0</v>
      </c>
      <c r="X212" s="128">
        <v>1.0645</v>
      </c>
      <c r="Y212" s="128">
        <v>0</v>
      </c>
      <c r="Z212" s="130">
        <v>0</v>
      </c>
      <c r="AA212" s="316">
        <v>0</v>
      </c>
      <c r="AB212" s="316">
        <v>0</v>
      </c>
      <c r="AC212" s="398">
        <v>0</v>
      </c>
      <c r="AD212" s="100">
        <v>13.272</v>
      </c>
      <c r="AE212" s="100">
        <v>0</v>
      </c>
      <c r="AF212" s="100">
        <v>0</v>
      </c>
      <c r="AG212" s="316">
        <v>0</v>
      </c>
      <c r="AH212" s="316">
        <v>0</v>
      </c>
      <c r="AI212" s="100">
        <v>3.0499999999999999E-2</v>
      </c>
      <c r="AJ212" s="100">
        <v>6.4500000000000002E-2</v>
      </c>
      <c r="AK212" s="100">
        <v>0</v>
      </c>
      <c r="AL212" s="100">
        <v>0</v>
      </c>
      <c r="AM212" s="100">
        <v>0</v>
      </c>
      <c r="AN212" s="100">
        <v>0</v>
      </c>
      <c r="AO212" s="316">
        <v>0</v>
      </c>
      <c r="AP212" s="100">
        <v>3.0499999999999999E-2</v>
      </c>
      <c r="AQ212" s="100">
        <v>0</v>
      </c>
      <c r="AR212" s="316">
        <v>0</v>
      </c>
      <c r="AS212" s="316">
        <v>0</v>
      </c>
      <c r="AT212" s="100">
        <v>0</v>
      </c>
      <c r="AU212" s="100">
        <v>6.4999999999999997E-3</v>
      </c>
      <c r="AV212" s="100">
        <v>0</v>
      </c>
      <c r="AW212" s="100">
        <v>0</v>
      </c>
      <c r="AX212" s="100">
        <v>0</v>
      </c>
      <c r="AY212" s="100">
        <v>0</v>
      </c>
      <c r="AZ212" s="100">
        <v>0</v>
      </c>
      <c r="BA212" s="100">
        <v>0</v>
      </c>
      <c r="BB212" s="100">
        <v>0</v>
      </c>
      <c r="BC212" s="100">
        <v>0</v>
      </c>
      <c r="BD212" s="100">
        <v>0</v>
      </c>
      <c r="BE212" s="100">
        <v>0</v>
      </c>
      <c r="BF212" s="100">
        <v>0</v>
      </c>
      <c r="BG212" s="100">
        <v>0</v>
      </c>
      <c r="BH212" s="100">
        <v>0</v>
      </c>
      <c r="BI212" s="100">
        <v>0</v>
      </c>
      <c r="BJ212" s="100">
        <v>0</v>
      </c>
      <c r="BK212" s="100">
        <v>0</v>
      </c>
      <c r="BL212" s="132">
        <f t="shared" si="3"/>
        <v>100.00000000000001</v>
      </c>
    </row>
    <row r="213" spans="1:64">
      <c r="A213" s="1029"/>
      <c r="B213" s="102" t="s">
        <v>34</v>
      </c>
      <c r="C213" s="103" t="s">
        <v>35</v>
      </c>
      <c r="D213" s="103" t="s">
        <v>111</v>
      </c>
      <c r="E213" s="103">
        <v>1</v>
      </c>
      <c r="F213" s="104">
        <v>1998.2</v>
      </c>
      <c r="G213" s="365">
        <v>1.8</v>
      </c>
      <c r="H213" s="366"/>
      <c r="I213" s="95"/>
      <c r="J213" s="316">
        <v>0</v>
      </c>
      <c r="K213" s="100">
        <v>0.56600940846762082</v>
      </c>
      <c r="L213" s="100">
        <v>0</v>
      </c>
      <c r="M213" s="100">
        <v>0</v>
      </c>
      <c r="N213" s="100">
        <v>74.273846461815637</v>
      </c>
      <c r="O213" s="97">
        <v>0</v>
      </c>
      <c r="P213" s="107">
        <v>3.4290861775598036</v>
      </c>
      <c r="Q213" s="100">
        <v>0</v>
      </c>
      <c r="R213" s="100">
        <v>6.911220098088279</v>
      </c>
      <c r="S213" s="100">
        <v>0</v>
      </c>
      <c r="T213" s="100">
        <v>0</v>
      </c>
      <c r="U213" s="100">
        <v>0.52997697928135323</v>
      </c>
      <c r="V213" s="100">
        <v>0</v>
      </c>
      <c r="W213" s="100">
        <v>0</v>
      </c>
      <c r="X213" s="100">
        <v>10.090581523371034</v>
      </c>
      <c r="Y213" s="97">
        <v>0</v>
      </c>
      <c r="Z213" s="100">
        <v>0</v>
      </c>
      <c r="AA213" s="468">
        <v>0</v>
      </c>
      <c r="AB213" s="315">
        <v>9.4585126613952561E-2</v>
      </c>
      <c r="AC213" s="397">
        <v>0</v>
      </c>
      <c r="AD213" s="97">
        <v>0.23320988890001002</v>
      </c>
      <c r="AE213" s="97">
        <v>0.13562205985386847</v>
      </c>
      <c r="AF213" s="97">
        <v>0</v>
      </c>
      <c r="AG213" s="315">
        <v>0</v>
      </c>
      <c r="AH213" s="315">
        <v>0</v>
      </c>
      <c r="AI213" s="97">
        <v>0</v>
      </c>
      <c r="AJ213" s="97">
        <v>9.3083775397858073E-2</v>
      </c>
      <c r="AK213" s="97">
        <v>3.0367330597537783</v>
      </c>
      <c r="AL213" s="97">
        <v>0</v>
      </c>
      <c r="AM213" s="97">
        <v>0</v>
      </c>
      <c r="AN213" s="97">
        <v>0</v>
      </c>
      <c r="AO213" s="315">
        <v>0</v>
      </c>
      <c r="AP213" s="97">
        <v>0.3282954659193274</v>
      </c>
      <c r="AQ213" s="97">
        <v>0</v>
      </c>
      <c r="AR213" s="315">
        <v>0</v>
      </c>
      <c r="AS213" s="315">
        <v>0</v>
      </c>
      <c r="AT213" s="97">
        <v>0</v>
      </c>
      <c r="AU213" s="97">
        <v>5.7051346211590435E-2</v>
      </c>
      <c r="AV213" s="97">
        <v>0</v>
      </c>
      <c r="AW213" s="97">
        <v>0</v>
      </c>
      <c r="AX213" s="97">
        <v>0</v>
      </c>
      <c r="AY213" s="97">
        <v>0</v>
      </c>
      <c r="AZ213" s="97">
        <v>0</v>
      </c>
      <c r="BA213" s="97">
        <v>0</v>
      </c>
      <c r="BB213" s="97">
        <v>0</v>
      </c>
      <c r="BC213" s="97">
        <v>0</v>
      </c>
      <c r="BD213" s="97">
        <v>0</v>
      </c>
      <c r="BE213" s="97">
        <v>0</v>
      </c>
      <c r="BF213" s="97">
        <v>0</v>
      </c>
      <c r="BG213" s="97">
        <v>0.2206986287658893</v>
      </c>
      <c r="BH213" s="97">
        <v>0</v>
      </c>
      <c r="BI213" s="97">
        <v>0</v>
      </c>
      <c r="BJ213" s="97">
        <v>0</v>
      </c>
      <c r="BK213" s="99">
        <v>0</v>
      </c>
      <c r="BL213" s="109">
        <f t="shared" si="3"/>
        <v>100</v>
      </c>
    </row>
    <row r="214" spans="1:64">
      <c r="A214" s="1029"/>
      <c r="B214" s="102" t="s">
        <v>34</v>
      </c>
      <c r="C214" s="103" t="s">
        <v>35</v>
      </c>
      <c r="D214" s="103" t="s">
        <v>111</v>
      </c>
      <c r="E214" s="103">
        <v>2</v>
      </c>
      <c r="F214" s="104">
        <v>1998.66</v>
      </c>
      <c r="G214" s="367">
        <v>1.34</v>
      </c>
      <c r="H214" s="368"/>
      <c r="I214" s="105"/>
      <c r="J214" s="316">
        <v>0</v>
      </c>
      <c r="K214" s="100">
        <v>0.64193009316241878</v>
      </c>
      <c r="L214" s="100">
        <v>0</v>
      </c>
      <c r="M214" s="100">
        <v>0</v>
      </c>
      <c r="N214" s="100">
        <v>78.949896430608504</v>
      </c>
      <c r="O214" s="100">
        <v>0</v>
      </c>
      <c r="P214" s="107">
        <v>4.6786346852391096</v>
      </c>
      <c r="Q214" s="100">
        <v>0</v>
      </c>
      <c r="R214" s="100">
        <v>4.1622887334514127</v>
      </c>
      <c r="S214" s="100">
        <v>0</v>
      </c>
      <c r="T214" s="100">
        <v>0</v>
      </c>
      <c r="U214" s="100">
        <v>0</v>
      </c>
      <c r="V214" s="100">
        <v>6.1541232625859324E-2</v>
      </c>
      <c r="W214" s="100">
        <v>0</v>
      </c>
      <c r="X214" s="100">
        <v>7.4304784205417631</v>
      </c>
      <c r="Y214" s="100">
        <v>0</v>
      </c>
      <c r="Z214" s="100">
        <v>0</v>
      </c>
      <c r="AA214" s="469">
        <v>0</v>
      </c>
      <c r="AB214" s="316">
        <v>0</v>
      </c>
      <c r="AC214" s="398">
        <v>0</v>
      </c>
      <c r="AD214" s="100">
        <v>0</v>
      </c>
      <c r="AE214" s="100">
        <v>0</v>
      </c>
      <c r="AF214" s="100">
        <v>0</v>
      </c>
      <c r="AG214" s="316">
        <v>0</v>
      </c>
      <c r="AH214" s="316">
        <v>0</v>
      </c>
      <c r="AI214" s="100">
        <v>8.9059669978885855E-2</v>
      </c>
      <c r="AJ214" s="100">
        <v>2.2014749882421223E-2</v>
      </c>
      <c r="AK214" s="100">
        <v>2.6878008265537909</v>
      </c>
      <c r="AL214" s="100">
        <v>0</v>
      </c>
      <c r="AM214" s="100">
        <v>5.1034192909249196E-2</v>
      </c>
      <c r="AN214" s="100">
        <v>0</v>
      </c>
      <c r="AO214" s="316">
        <v>0</v>
      </c>
      <c r="AP214" s="100">
        <v>8.255531205907958E-2</v>
      </c>
      <c r="AQ214" s="100">
        <v>0.23165520899002331</v>
      </c>
      <c r="AR214" s="316">
        <v>0</v>
      </c>
      <c r="AS214" s="316">
        <v>0</v>
      </c>
      <c r="AT214" s="100">
        <v>0</v>
      </c>
      <c r="AU214" s="100">
        <v>0.2721823621826624</v>
      </c>
      <c r="AV214" s="100">
        <v>0</v>
      </c>
      <c r="AW214" s="100">
        <v>0</v>
      </c>
      <c r="AX214" s="100">
        <v>0</v>
      </c>
      <c r="AY214" s="100">
        <v>0</v>
      </c>
      <c r="AZ214" s="100">
        <v>0.11807911300571382</v>
      </c>
      <c r="BA214" s="100">
        <v>0</v>
      </c>
      <c r="BB214" s="100">
        <v>0</v>
      </c>
      <c r="BC214" s="100">
        <v>0</v>
      </c>
      <c r="BD214" s="100">
        <v>0</v>
      </c>
      <c r="BE214" s="100">
        <v>0</v>
      </c>
      <c r="BF214" s="100">
        <v>0.11457676643351045</v>
      </c>
      <c r="BG214" s="100">
        <v>0.40627220237559158</v>
      </c>
      <c r="BH214" s="100">
        <v>0</v>
      </c>
      <c r="BI214" s="100">
        <v>0</v>
      </c>
      <c r="BJ214" s="100">
        <v>0</v>
      </c>
      <c r="BK214" s="108">
        <v>0</v>
      </c>
      <c r="BL214" s="109">
        <f t="shared" si="3"/>
        <v>100</v>
      </c>
    </row>
    <row r="215" spans="1:64">
      <c r="A215" s="1029"/>
      <c r="B215" s="102" t="s">
        <v>34</v>
      </c>
      <c r="C215" s="103" t="s">
        <v>35</v>
      </c>
      <c r="D215" s="103" t="s">
        <v>111</v>
      </c>
      <c r="E215" s="103">
        <v>3</v>
      </c>
      <c r="F215" s="104">
        <v>2000</v>
      </c>
      <c r="G215" s="367"/>
      <c r="H215" s="368"/>
      <c r="I215" s="105"/>
      <c r="J215" s="316">
        <v>0</v>
      </c>
      <c r="K215" s="100">
        <v>1.3939999999999999</v>
      </c>
      <c r="L215" s="100">
        <v>0</v>
      </c>
      <c r="M215" s="100">
        <v>0</v>
      </c>
      <c r="N215" s="100">
        <v>77.921999999999997</v>
      </c>
      <c r="O215" s="100">
        <v>0</v>
      </c>
      <c r="P215" s="107">
        <v>6.6630000000000003</v>
      </c>
      <c r="Q215" s="100">
        <v>4.7500000000000001E-2</v>
      </c>
      <c r="R215" s="100">
        <v>3.2084999999999999</v>
      </c>
      <c r="S215" s="100">
        <v>0</v>
      </c>
      <c r="T215" s="100">
        <v>0.3765</v>
      </c>
      <c r="U215" s="100">
        <v>0.33400000000000002</v>
      </c>
      <c r="V215" s="100">
        <v>0</v>
      </c>
      <c r="W215" s="100">
        <v>4.2000000000000003E-2</v>
      </c>
      <c r="X215" s="100">
        <v>6.0940000000000003</v>
      </c>
      <c r="Y215" s="100">
        <v>0</v>
      </c>
      <c r="Z215" s="100">
        <v>0</v>
      </c>
      <c r="AA215" s="469">
        <v>0</v>
      </c>
      <c r="AB215" s="316">
        <v>0</v>
      </c>
      <c r="AC215" s="398">
        <v>0</v>
      </c>
      <c r="AD215" s="100">
        <v>0.84700000000000009</v>
      </c>
      <c r="AE215" s="100">
        <v>0.16950000000000001</v>
      </c>
      <c r="AF215" s="100">
        <v>0</v>
      </c>
      <c r="AG215" s="316">
        <v>0</v>
      </c>
      <c r="AH215" s="316">
        <v>0</v>
      </c>
      <c r="AI215" s="100">
        <v>0</v>
      </c>
      <c r="AJ215" s="100">
        <v>5.3499999999999999E-2</v>
      </c>
      <c r="AK215" s="100">
        <v>1.3640000000000001</v>
      </c>
      <c r="AL215" s="100">
        <v>0</v>
      </c>
      <c r="AM215" s="100">
        <v>1.55E-2</v>
      </c>
      <c r="AN215" s="100">
        <v>0</v>
      </c>
      <c r="AO215" s="316">
        <v>0</v>
      </c>
      <c r="AP215" s="100">
        <v>0.35849999999999999</v>
      </c>
      <c r="AQ215" s="100">
        <v>0</v>
      </c>
      <c r="AR215" s="316">
        <v>0</v>
      </c>
      <c r="AS215" s="316">
        <v>0</v>
      </c>
      <c r="AT215" s="100">
        <v>0</v>
      </c>
      <c r="AU215" s="100">
        <v>7.1999999999999995E-2</v>
      </c>
      <c r="AV215" s="100">
        <v>0</v>
      </c>
      <c r="AW215" s="100">
        <v>0</v>
      </c>
      <c r="AX215" s="100">
        <v>0</v>
      </c>
      <c r="AY215" s="100">
        <v>0</v>
      </c>
      <c r="AZ215" s="100">
        <v>0</v>
      </c>
      <c r="BA215" s="100">
        <v>0</v>
      </c>
      <c r="BB215" s="100">
        <v>0</v>
      </c>
      <c r="BC215" s="100">
        <v>0</v>
      </c>
      <c r="BD215" s="100">
        <v>0</v>
      </c>
      <c r="BE215" s="100">
        <v>0</v>
      </c>
      <c r="BF215" s="100">
        <v>0.13900000000000001</v>
      </c>
      <c r="BG215" s="100">
        <v>0.89949999999999986</v>
      </c>
      <c r="BH215" s="100">
        <v>0</v>
      </c>
      <c r="BI215" s="100">
        <v>0</v>
      </c>
      <c r="BJ215" s="100">
        <v>0</v>
      </c>
      <c r="BK215" s="108">
        <v>0</v>
      </c>
      <c r="BL215" s="109">
        <f t="shared" si="3"/>
        <v>100</v>
      </c>
    </row>
    <row r="216" spans="1:64">
      <c r="A216" s="1029"/>
      <c r="B216" s="102" t="s">
        <v>34</v>
      </c>
      <c r="C216" s="103" t="s">
        <v>35</v>
      </c>
      <c r="D216" s="103" t="s">
        <v>111</v>
      </c>
      <c r="E216" s="103">
        <v>4</v>
      </c>
      <c r="F216" s="104">
        <v>2000</v>
      </c>
      <c r="G216" s="367"/>
      <c r="H216" s="368"/>
      <c r="I216" s="105"/>
      <c r="J216" s="316">
        <v>0</v>
      </c>
      <c r="K216" s="100">
        <v>0.61</v>
      </c>
      <c r="L216" s="100">
        <v>0</v>
      </c>
      <c r="M216" s="100">
        <v>0</v>
      </c>
      <c r="N216" s="100">
        <v>76.084000000000003</v>
      </c>
      <c r="O216" s="100">
        <v>0</v>
      </c>
      <c r="P216" s="107">
        <v>6.2009999999999996</v>
      </c>
      <c r="Q216" s="100">
        <v>0</v>
      </c>
      <c r="R216" s="100">
        <v>4.2149999999999999</v>
      </c>
      <c r="S216" s="100">
        <v>0</v>
      </c>
      <c r="T216" s="100">
        <v>0</v>
      </c>
      <c r="U216" s="100">
        <v>7.0000000000000007E-2</v>
      </c>
      <c r="V216" s="100">
        <v>0</v>
      </c>
      <c r="W216" s="100">
        <v>7.8E-2</v>
      </c>
      <c r="X216" s="100">
        <v>9.0890000000000004</v>
      </c>
      <c r="Y216" s="100">
        <v>0</v>
      </c>
      <c r="Z216" s="100">
        <v>0</v>
      </c>
      <c r="AA216" s="469">
        <v>0</v>
      </c>
      <c r="AB216" s="316">
        <v>0</v>
      </c>
      <c r="AC216" s="398">
        <v>0</v>
      </c>
      <c r="AD216" s="100">
        <v>1.127</v>
      </c>
      <c r="AE216" s="100">
        <v>0</v>
      </c>
      <c r="AF216" s="100">
        <v>0</v>
      </c>
      <c r="AG216" s="316">
        <v>0</v>
      </c>
      <c r="AH216" s="316">
        <v>0</v>
      </c>
      <c r="AI216" s="100">
        <v>0</v>
      </c>
      <c r="AJ216" s="100">
        <v>0.13250000000000001</v>
      </c>
      <c r="AK216" s="100">
        <v>1.2090000000000001</v>
      </c>
      <c r="AL216" s="100">
        <v>0</v>
      </c>
      <c r="AM216" s="100">
        <v>0</v>
      </c>
      <c r="AN216" s="100">
        <v>0</v>
      </c>
      <c r="AO216" s="316">
        <v>0</v>
      </c>
      <c r="AP216" s="100">
        <v>0.13500000000000001</v>
      </c>
      <c r="AQ216" s="100">
        <v>0</v>
      </c>
      <c r="AR216" s="316">
        <v>0</v>
      </c>
      <c r="AS216" s="316">
        <v>0</v>
      </c>
      <c r="AT216" s="100">
        <v>0</v>
      </c>
      <c r="AU216" s="100">
        <v>9.9500000000000005E-2</v>
      </c>
      <c r="AV216" s="100">
        <v>0</v>
      </c>
      <c r="AW216" s="100">
        <v>0</v>
      </c>
      <c r="AX216" s="100">
        <v>0</v>
      </c>
      <c r="AY216" s="100">
        <v>0</v>
      </c>
      <c r="AZ216" s="100">
        <v>0</v>
      </c>
      <c r="BA216" s="100">
        <v>0</v>
      </c>
      <c r="BB216" s="100">
        <v>0</v>
      </c>
      <c r="BC216" s="100">
        <v>0</v>
      </c>
      <c r="BD216" s="100">
        <v>0</v>
      </c>
      <c r="BE216" s="100">
        <v>0</v>
      </c>
      <c r="BF216" s="100">
        <v>0</v>
      </c>
      <c r="BG216" s="100">
        <v>0.88350000000000006</v>
      </c>
      <c r="BH216" s="100">
        <v>0</v>
      </c>
      <c r="BI216" s="100">
        <v>0</v>
      </c>
      <c r="BJ216" s="100">
        <v>0</v>
      </c>
      <c r="BK216" s="108">
        <v>6.6500000000000004E-2</v>
      </c>
      <c r="BL216" s="109">
        <f t="shared" si="3"/>
        <v>100</v>
      </c>
    </row>
    <row r="217" spans="1:64">
      <c r="A217" s="1029"/>
      <c r="B217" s="102" t="s">
        <v>34</v>
      </c>
      <c r="C217" s="103" t="s">
        <v>35</v>
      </c>
      <c r="D217" s="103" t="s">
        <v>111</v>
      </c>
      <c r="E217" s="103">
        <v>5</v>
      </c>
      <c r="F217" s="104">
        <v>2000</v>
      </c>
      <c r="G217" s="367"/>
      <c r="H217" s="368"/>
      <c r="I217" s="105"/>
      <c r="J217" s="316">
        <v>0</v>
      </c>
      <c r="K217" s="100">
        <v>0.46100000000000008</v>
      </c>
      <c r="L217" s="100">
        <v>0</v>
      </c>
      <c r="M217" s="100">
        <v>0</v>
      </c>
      <c r="N217" s="100">
        <v>74.435500000000005</v>
      </c>
      <c r="O217" s="100">
        <v>0</v>
      </c>
      <c r="P217" s="107">
        <v>7.1345000000000001</v>
      </c>
      <c r="Q217" s="100">
        <v>0</v>
      </c>
      <c r="R217" s="100">
        <v>10.5045</v>
      </c>
      <c r="S217" s="100">
        <v>0</v>
      </c>
      <c r="T217" s="100">
        <v>0</v>
      </c>
      <c r="U217" s="100">
        <v>0.21949999999999997</v>
      </c>
      <c r="V217" s="100">
        <v>0</v>
      </c>
      <c r="W217" s="100">
        <v>3.2000000000000001E-2</v>
      </c>
      <c r="X217" s="100">
        <v>0.96850000000000003</v>
      </c>
      <c r="Y217" s="100">
        <v>0</v>
      </c>
      <c r="Z217" s="100">
        <v>0</v>
      </c>
      <c r="AA217" s="469">
        <v>0</v>
      </c>
      <c r="AB217" s="316">
        <v>0</v>
      </c>
      <c r="AC217" s="398">
        <v>0</v>
      </c>
      <c r="AD217" s="100">
        <v>2.0674999999999999</v>
      </c>
      <c r="AE217" s="100">
        <v>0</v>
      </c>
      <c r="AF217" s="100">
        <v>0</v>
      </c>
      <c r="AG217" s="316">
        <v>0</v>
      </c>
      <c r="AH217" s="316">
        <v>0</v>
      </c>
      <c r="AI217" s="100">
        <v>0</v>
      </c>
      <c r="AJ217" s="100">
        <v>3.7999999999999999E-2</v>
      </c>
      <c r="AK217" s="100">
        <v>2.2105000000000001</v>
      </c>
      <c r="AL217" s="100">
        <v>0</v>
      </c>
      <c r="AM217" s="100">
        <v>8.6999999999999994E-2</v>
      </c>
      <c r="AN217" s="100">
        <v>0</v>
      </c>
      <c r="AO217" s="316">
        <v>0</v>
      </c>
      <c r="AP217" s="100">
        <v>8.7499999999999994E-2</v>
      </c>
      <c r="AQ217" s="100">
        <v>0.69650000000000001</v>
      </c>
      <c r="AR217" s="316">
        <v>0</v>
      </c>
      <c r="AS217" s="316">
        <v>0</v>
      </c>
      <c r="AT217" s="100">
        <v>0</v>
      </c>
      <c r="AU217" s="100">
        <v>0.76200000000000001</v>
      </c>
      <c r="AV217" s="100">
        <v>0</v>
      </c>
      <c r="AW217" s="100">
        <v>0</v>
      </c>
      <c r="AX217" s="100">
        <v>0</v>
      </c>
      <c r="AY217" s="100">
        <v>0</v>
      </c>
      <c r="AZ217" s="100">
        <v>0</v>
      </c>
      <c r="BA217" s="100">
        <v>0</v>
      </c>
      <c r="BB217" s="100">
        <v>0</v>
      </c>
      <c r="BC217" s="100">
        <v>0</v>
      </c>
      <c r="BD217" s="100">
        <v>0</v>
      </c>
      <c r="BE217" s="100">
        <v>0</v>
      </c>
      <c r="BF217" s="100">
        <v>0</v>
      </c>
      <c r="BG217" s="100">
        <v>0.29549999999999998</v>
      </c>
      <c r="BH217" s="100">
        <v>0</v>
      </c>
      <c r="BI217" s="100">
        <v>0</v>
      </c>
      <c r="BJ217" s="100">
        <v>0</v>
      </c>
      <c r="BK217" s="108">
        <v>0</v>
      </c>
      <c r="BL217" s="109">
        <f t="shared" si="3"/>
        <v>100.00000000000001</v>
      </c>
    </row>
    <row r="218" spans="1:64">
      <c r="A218" s="1029"/>
      <c r="B218" s="102" t="s">
        <v>34</v>
      </c>
      <c r="C218" s="103" t="s">
        <v>35</v>
      </c>
      <c r="D218" s="103" t="s">
        <v>111</v>
      </c>
      <c r="E218" s="103">
        <v>6</v>
      </c>
      <c r="F218" s="104">
        <v>2000</v>
      </c>
      <c r="G218" s="367"/>
      <c r="H218" s="368"/>
      <c r="I218" s="105"/>
      <c r="J218" s="316">
        <v>0</v>
      </c>
      <c r="K218" s="100">
        <v>0.69899999999999995</v>
      </c>
      <c r="L218" s="100">
        <v>0</v>
      </c>
      <c r="M218" s="100">
        <v>0</v>
      </c>
      <c r="N218" s="100">
        <v>71.45</v>
      </c>
      <c r="O218" s="100">
        <v>0</v>
      </c>
      <c r="P218" s="107">
        <v>9.7560000000000002</v>
      </c>
      <c r="Q218" s="100">
        <v>9.2499999999999999E-2</v>
      </c>
      <c r="R218" s="100">
        <v>11.4985</v>
      </c>
      <c r="S218" s="100">
        <v>0</v>
      </c>
      <c r="T218" s="100">
        <v>0</v>
      </c>
      <c r="U218" s="100">
        <v>0.14949999999999999</v>
      </c>
      <c r="V218" s="100">
        <v>0</v>
      </c>
      <c r="W218" s="100">
        <v>0</v>
      </c>
      <c r="X218" s="100">
        <v>3.7454999999999998</v>
      </c>
      <c r="Y218" s="100">
        <v>0</v>
      </c>
      <c r="Z218" s="100">
        <v>0</v>
      </c>
      <c r="AA218" s="469">
        <v>0</v>
      </c>
      <c r="AB218" s="316">
        <v>0</v>
      </c>
      <c r="AC218" s="398">
        <v>0</v>
      </c>
      <c r="AD218" s="100">
        <v>1.6879999999999999</v>
      </c>
      <c r="AE218" s="100">
        <v>0</v>
      </c>
      <c r="AF218" s="100">
        <v>0</v>
      </c>
      <c r="AG218" s="316">
        <v>0</v>
      </c>
      <c r="AH218" s="316">
        <v>0</v>
      </c>
      <c r="AI218" s="100">
        <v>0</v>
      </c>
      <c r="AJ218" s="100">
        <v>3.1E-2</v>
      </c>
      <c r="AK218" s="100">
        <v>0.13350000000000001</v>
      </c>
      <c r="AL218" s="100">
        <v>0</v>
      </c>
      <c r="AM218" s="100">
        <v>0</v>
      </c>
      <c r="AN218" s="100">
        <v>0</v>
      </c>
      <c r="AO218" s="316">
        <v>0</v>
      </c>
      <c r="AP218" s="100">
        <v>0.1905</v>
      </c>
      <c r="AQ218" s="100">
        <v>2.2499999999999999E-2</v>
      </c>
      <c r="AR218" s="316">
        <v>0</v>
      </c>
      <c r="AS218" s="316">
        <v>0</v>
      </c>
      <c r="AT218" s="100">
        <v>0</v>
      </c>
      <c r="AU218" s="100">
        <v>0.19600000000000001</v>
      </c>
      <c r="AV218" s="100">
        <v>0</v>
      </c>
      <c r="AW218" s="100">
        <v>0</v>
      </c>
      <c r="AX218" s="100">
        <v>0</v>
      </c>
      <c r="AY218" s="100">
        <v>0</v>
      </c>
      <c r="AZ218" s="100">
        <v>0</v>
      </c>
      <c r="BA218" s="100">
        <v>0</v>
      </c>
      <c r="BB218" s="100">
        <v>0</v>
      </c>
      <c r="BC218" s="100">
        <v>0</v>
      </c>
      <c r="BD218" s="100">
        <v>0</v>
      </c>
      <c r="BE218" s="100">
        <v>0</v>
      </c>
      <c r="BF218" s="100">
        <v>0</v>
      </c>
      <c r="BG218" s="100">
        <v>0.34749999999999998</v>
      </c>
      <c r="BH218" s="100">
        <v>0</v>
      </c>
      <c r="BI218" s="100">
        <v>0</v>
      </c>
      <c r="BJ218" s="100">
        <v>0</v>
      </c>
      <c r="BK218" s="108">
        <v>0</v>
      </c>
      <c r="BL218" s="109">
        <f t="shared" si="3"/>
        <v>100.00000000000001</v>
      </c>
    </row>
    <row r="219" spans="1:64">
      <c r="A219" s="1029"/>
      <c r="B219" s="102" t="s">
        <v>34</v>
      </c>
      <c r="C219" s="103" t="s">
        <v>35</v>
      </c>
      <c r="D219" s="103" t="s">
        <v>111</v>
      </c>
      <c r="E219" s="103">
        <v>7</v>
      </c>
      <c r="F219" s="104">
        <v>2000</v>
      </c>
      <c r="G219" s="367"/>
      <c r="H219" s="368"/>
      <c r="I219" s="105"/>
      <c r="J219" s="316">
        <v>0</v>
      </c>
      <c r="K219" s="100">
        <v>0.4425</v>
      </c>
      <c r="L219" s="100">
        <v>0</v>
      </c>
      <c r="M219" s="100">
        <v>0</v>
      </c>
      <c r="N219" s="100">
        <v>75.179000000000002</v>
      </c>
      <c r="O219" s="100">
        <v>0</v>
      </c>
      <c r="P219" s="107">
        <v>6.8064999999999998</v>
      </c>
      <c r="Q219" s="100">
        <v>1.9E-2</v>
      </c>
      <c r="R219" s="100">
        <v>8.2360000000000007</v>
      </c>
      <c r="S219" s="100">
        <v>0</v>
      </c>
      <c r="T219" s="100">
        <v>0</v>
      </c>
      <c r="U219" s="100">
        <v>0.26100000000000001</v>
      </c>
      <c r="V219" s="100">
        <v>0</v>
      </c>
      <c r="W219" s="100">
        <v>0</v>
      </c>
      <c r="X219" s="100">
        <v>3.8889999999999998</v>
      </c>
      <c r="Y219" s="100">
        <v>0</v>
      </c>
      <c r="Z219" s="100">
        <v>0</v>
      </c>
      <c r="AA219" s="469">
        <v>0</v>
      </c>
      <c r="AB219" s="316">
        <v>0</v>
      </c>
      <c r="AC219" s="398">
        <v>0</v>
      </c>
      <c r="AD219" s="100">
        <v>2.4315000000000002</v>
      </c>
      <c r="AE219" s="100">
        <v>0</v>
      </c>
      <c r="AF219" s="100">
        <v>0</v>
      </c>
      <c r="AG219" s="316">
        <v>0</v>
      </c>
      <c r="AH219" s="316">
        <v>0</v>
      </c>
      <c r="AI219" s="100">
        <v>0</v>
      </c>
      <c r="AJ219" s="100">
        <v>0.2525</v>
      </c>
      <c r="AK219" s="100">
        <v>0.99700000000000011</v>
      </c>
      <c r="AL219" s="100">
        <v>0</v>
      </c>
      <c r="AM219" s="100">
        <v>1.95E-2</v>
      </c>
      <c r="AN219" s="100">
        <v>0</v>
      </c>
      <c r="AO219" s="316">
        <v>0</v>
      </c>
      <c r="AP219" s="100">
        <v>0.2455</v>
      </c>
      <c r="AQ219" s="100">
        <v>0.373</v>
      </c>
      <c r="AR219" s="316">
        <v>0</v>
      </c>
      <c r="AS219" s="316">
        <v>0</v>
      </c>
      <c r="AT219" s="100">
        <v>0</v>
      </c>
      <c r="AU219" s="100">
        <v>0.23250000000000004</v>
      </c>
      <c r="AV219" s="100">
        <v>0</v>
      </c>
      <c r="AW219" s="100">
        <v>0</v>
      </c>
      <c r="AX219" s="100">
        <v>0</v>
      </c>
      <c r="AY219" s="100">
        <v>0</v>
      </c>
      <c r="AZ219" s="100">
        <v>6.5500000000000003E-2</v>
      </c>
      <c r="BA219" s="100">
        <v>0</v>
      </c>
      <c r="BB219" s="100">
        <v>0</v>
      </c>
      <c r="BC219" s="100">
        <v>0</v>
      </c>
      <c r="BD219" s="100">
        <v>0</v>
      </c>
      <c r="BE219" s="100">
        <v>0</v>
      </c>
      <c r="BF219" s="100">
        <v>0</v>
      </c>
      <c r="BG219" s="100">
        <v>0.55000000000000004</v>
      </c>
      <c r="BH219" s="100">
        <v>0</v>
      </c>
      <c r="BI219" s="100">
        <v>0</v>
      </c>
      <c r="BJ219" s="100">
        <v>0</v>
      </c>
      <c r="BK219" s="108">
        <v>0</v>
      </c>
      <c r="BL219" s="109">
        <f t="shared" si="3"/>
        <v>100</v>
      </c>
    </row>
    <row r="220" spans="1:64">
      <c r="A220" s="1029"/>
      <c r="B220" s="102" t="s">
        <v>34</v>
      </c>
      <c r="C220" s="103" t="s">
        <v>35</v>
      </c>
      <c r="D220" s="103" t="s">
        <v>111</v>
      </c>
      <c r="E220" s="103">
        <v>8</v>
      </c>
      <c r="F220" s="104">
        <v>2000</v>
      </c>
      <c r="G220" s="367"/>
      <c r="H220" s="368"/>
      <c r="I220" s="105"/>
      <c r="J220" s="316">
        <v>0</v>
      </c>
      <c r="K220" s="100">
        <v>1.1435</v>
      </c>
      <c r="L220" s="100">
        <v>0.41599999999999998</v>
      </c>
      <c r="M220" s="100">
        <v>0</v>
      </c>
      <c r="N220" s="100">
        <v>69.613500000000002</v>
      </c>
      <c r="O220" s="100">
        <v>0</v>
      </c>
      <c r="P220" s="107">
        <v>9.4875000000000007</v>
      </c>
      <c r="Q220" s="100">
        <v>0</v>
      </c>
      <c r="R220" s="100">
        <v>12.537000000000001</v>
      </c>
      <c r="S220" s="100">
        <v>0</v>
      </c>
      <c r="T220" s="100">
        <v>0</v>
      </c>
      <c r="U220" s="100">
        <v>2.5000000000000001E-2</v>
      </c>
      <c r="V220" s="100">
        <v>0</v>
      </c>
      <c r="W220" s="100">
        <v>8.4500000000000006E-2</v>
      </c>
      <c r="X220" s="100">
        <v>4.3555000000000001</v>
      </c>
      <c r="Y220" s="100">
        <v>0</v>
      </c>
      <c r="Z220" s="100">
        <v>0</v>
      </c>
      <c r="AA220" s="469">
        <v>0</v>
      </c>
      <c r="AB220" s="316">
        <v>0</v>
      </c>
      <c r="AC220" s="398">
        <v>0</v>
      </c>
      <c r="AD220" s="100">
        <v>0.58699999999999997</v>
      </c>
      <c r="AE220" s="100">
        <v>0.129</v>
      </c>
      <c r="AF220" s="100">
        <v>0</v>
      </c>
      <c r="AG220" s="316">
        <v>0</v>
      </c>
      <c r="AH220" s="316">
        <v>0</v>
      </c>
      <c r="AI220" s="100">
        <v>0</v>
      </c>
      <c r="AJ220" s="100">
        <v>5.8500000000000003E-2</v>
      </c>
      <c r="AK220" s="100">
        <v>0.63700000000000001</v>
      </c>
      <c r="AL220" s="100">
        <v>0</v>
      </c>
      <c r="AM220" s="100">
        <v>1.9E-2</v>
      </c>
      <c r="AN220" s="100">
        <v>0</v>
      </c>
      <c r="AO220" s="316">
        <v>0</v>
      </c>
      <c r="AP220" s="100">
        <v>0.58550000000000002</v>
      </c>
      <c r="AQ220" s="100">
        <v>6.8000000000000005E-2</v>
      </c>
      <c r="AR220" s="316">
        <v>0</v>
      </c>
      <c r="AS220" s="316">
        <v>0</v>
      </c>
      <c r="AT220" s="100">
        <v>0</v>
      </c>
      <c r="AU220" s="100">
        <v>0.1305</v>
      </c>
      <c r="AV220" s="100">
        <v>0</v>
      </c>
      <c r="AW220" s="100">
        <v>0</v>
      </c>
      <c r="AX220" s="100">
        <v>0</v>
      </c>
      <c r="AY220" s="100">
        <v>0</v>
      </c>
      <c r="AZ220" s="100">
        <v>8.9999999999999993E-3</v>
      </c>
      <c r="BA220" s="100">
        <v>0</v>
      </c>
      <c r="BB220" s="100">
        <v>0</v>
      </c>
      <c r="BC220" s="100">
        <v>0</v>
      </c>
      <c r="BD220" s="100">
        <v>0</v>
      </c>
      <c r="BE220" s="100">
        <v>0</v>
      </c>
      <c r="BF220" s="100">
        <v>0</v>
      </c>
      <c r="BG220" s="100">
        <v>0.11400000000000002</v>
      </c>
      <c r="BH220" s="100">
        <v>0</v>
      </c>
      <c r="BI220" s="100">
        <v>0</v>
      </c>
      <c r="BJ220" s="100">
        <v>0</v>
      </c>
      <c r="BK220" s="108">
        <v>0</v>
      </c>
      <c r="BL220" s="109">
        <f t="shared" si="3"/>
        <v>100.00000000000003</v>
      </c>
    </row>
    <row r="221" spans="1:64">
      <c r="A221" s="1029"/>
      <c r="B221" s="102" t="s">
        <v>34</v>
      </c>
      <c r="C221" s="103" t="s">
        <v>35</v>
      </c>
      <c r="D221" s="103" t="s">
        <v>111</v>
      </c>
      <c r="E221" s="103">
        <v>9</v>
      </c>
      <c r="F221" s="104">
        <v>2000</v>
      </c>
      <c r="G221" s="367"/>
      <c r="H221" s="368"/>
      <c r="I221" s="105"/>
      <c r="J221" s="316">
        <v>0</v>
      </c>
      <c r="K221" s="100">
        <v>1.0794999999999999</v>
      </c>
      <c r="L221" s="100">
        <v>0</v>
      </c>
      <c r="M221" s="100">
        <v>0</v>
      </c>
      <c r="N221" s="100">
        <v>74.02</v>
      </c>
      <c r="O221" s="100">
        <v>0</v>
      </c>
      <c r="P221" s="107">
        <v>4.4020000000000001</v>
      </c>
      <c r="Q221" s="100">
        <v>0</v>
      </c>
      <c r="R221" s="100">
        <v>2.7625000000000002</v>
      </c>
      <c r="S221" s="100">
        <v>0</v>
      </c>
      <c r="T221" s="100">
        <v>0.36049999999999999</v>
      </c>
      <c r="U221" s="100">
        <v>0.26600000000000001</v>
      </c>
      <c r="V221" s="100">
        <v>0</v>
      </c>
      <c r="W221" s="100">
        <v>0</v>
      </c>
      <c r="X221" s="100">
        <v>8.9480000000000004</v>
      </c>
      <c r="Y221" s="100">
        <v>0</v>
      </c>
      <c r="Z221" s="100">
        <v>0</v>
      </c>
      <c r="AA221" s="469">
        <v>0</v>
      </c>
      <c r="AB221" s="316">
        <v>0</v>
      </c>
      <c r="AC221" s="398">
        <v>0</v>
      </c>
      <c r="AD221" s="100">
        <v>1.6160000000000001</v>
      </c>
      <c r="AE221" s="100">
        <v>0.22750000000000001</v>
      </c>
      <c r="AF221" s="100">
        <v>0</v>
      </c>
      <c r="AG221" s="316">
        <v>0</v>
      </c>
      <c r="AH221" s="316">
        <v>0</v>
      </c>
      <c r="AI221" s="100">
        <v>0</v>
      </c>
      <c r="AJ221" s="100">
        <v>2.1499999999999998E-2</v>
      </c>
      <c r="AK221" s="100">
        <v>5.0970000000000004</v>
      </c>
      <c r="AL221" s="100">
        <v>0</v>
      </c>
      <c r="AM221" s="100">
        <v>0</v>
      </c>
      <c r="AN221" s="100">
        <v>0</v>
      </c>
      <c r="AO221" s="316">
        <v>0</v>
      </c>
      <c r="AP221" s="100">
        <v>0.505</v>
      </c>
      <c r="AQ221" s="100">
        <v>0.23749999999999999</v>
      </c>
      <c r="AR221" s="316">
        <v>0</v>
      </c>
      <c r="AS221" s="316">
        <v>0</v>
      </c>
      <c r="AT221" s="100">
        <v>0</v>
      </c>
      <c r="AU221" s="100">
        <v>0.12150000000000001</v>
      </c>
      <c r="AV221" s="100">
        <v>0</v>
      </c>
      <c r="AW221" s="100">
        <v>0</v>
      </c>
      <c r="AX221" s="100">
        <v>0</v>
      </c>
      <c r="AY221" s="100">
        <v>0</v>
      </c>
      <c r="AZ221" s="100">
        <v>0</v>
      </c>
      <c r="BA221" s="100">
        <v>0</v>
      </c>
      <c r="BB221" s="100">
        <v>0</v>
      </c>
      <c r="BC221" s="100">
        <v>0</v>
      </c>
      <c r="BD221" s="100">
        <v>0</v>
      </c>
      <c r="BE221" s="100">
        <v>0</v>
      </c>
      <c r="BF221" s="100">
        <v>0</v>
      </c>
      <c r="BG221" s="100">
        <v>0.33550000000000002</v>
      </c>
      <c r="BH221" s="100">
        <v>0</v>
      </c>
      <c r="BI221" s="100">
        <v>0</v>
      </c>
      <c r="BJ221" s="100">
        <v>0</v>
      </c>
      <c r="BK221" s="108">
        <v>0</v>
      </c>
      <c r="BL221" s="109">
        <f t="shared" si="3"/>
        <v>100</v>
      </c>
    </row>
    <row r="222" spans="1:64">
      <c r="A222" s="1029"/>
      <c r="B222" s="111" t="s">
        <v>34</v>
      </c>
      <c r="C222" s="131" t="s">
        <v>35</v>
      </c>
      <c r="D222" s="112" t="s">
        <v>111</v>
      </c>
      <c r="E222" s="112">
        <v>10</v>
      </c>
      <c r="F222" s="113">
        <v>2000</v>
      </c>
      <c r="G222" s="371"/>
      <c r="H222" s="372"/>
      <c r="I222" s="114"/>
      <c r="J222" s="317">
        <v>0</v>
      </c>
      <c r="K222" s="116">
        <v>0.74650000000000005</v>
      </c>
      <c r="L222" s="116">
        <v>0</v>
      </c>
      <c r="M222" s="116">
        <v>0</v>
      </c>
      <c r="N222" s="116">
        <v>46.960999999999999</v>
      </c>
      <c r="O222" s="116">
        <v>0</v>
      </c>
      <c r="P222" s="117">
        <v>0.95299999999999985</v>
      </c>
      <c r="Q222" s="116">
        <v>0</v>
      </c>
      <c r="R222" s="116">
        <v>4.4450000000000003</v>
      </c>
      <c r="S222" s="116">
        <v>0</v>
      </c>
      <c r="T222" s="116">
        <v>0</v>
      </c>
      <c r="U222" s="116">
        <v>0.311</v>
      </c>
      <c r="V222" s="116">
        <v>0</v>
      </c>
      <c r="W222" s="116">
        <v>0</v>
      </c>
      <c r="X222" s="116">
        <v>10.218500000000001</v>
      </c>
      <c r="Y222" s="116">
        <v>0</v>
      </c>
      <c r="Z222" s="116">
        <v>0</v>
      </c>
      <c r="AA222" s="470">
        <v>0</v>
      </c>
      <c r="AB222" s="317">
        <v>0</v>
      </c>
      <c r="AC222" s="399">
        <v>0</v>
      </c>
      <c r="AD222" s="116">
        <v>32.186999999999998</v>
      </c>
      <c r="AE222" s="116">
        <v>0.1885</v>
      </c>
      <c r="AF222" s="116">
        <v>0</v>
      </c>
      <c r="AG222" s="317">
        <v>0</v>
      </c>
      <c r="AH222" s="317">
        <v>0</v>
      </c>
      <c r="AI222" s="116">
        <v>0</v>
      </c>
      <c r="AJ222" s="116">
        <v>0.12549999999999997</v>
      </c>
      <c r="AK222" s="116">
        <v>3.0215000000000001</v>
      </c>
      <c r="AL222" s="116">
        <v>0</v>
      </c>
      <c r="AM222" s="116">
        <v>0</v>
      </c>
      <c r="AN222" s="116">
        <v>0</v>
      </c>
      <c r="AO222" s="317">
        <v>0</v>
      </c>
      <c r="AP222" s="116">
        <v>0.73099999999999998</v>
      </c>
      <c r="AQ222" s="116">
        <v>0.1115</v>
      </c>
      <c r="AR222" s="317">
        <v>0</v>
      </c>
      <c r="AS222" s="317">
        <v>0</v>
      </c>
      <c r="AT222" s="116">
        <v>0</v>
      </c>
      <c r="AU222" s="116">
        <v>0</v>
      </c>
      <c r="AV222" s="116">
        <v>0</v>
      </c>
      <c r="AW222" s="116">
        <v>0</v>
      </c>
      <c r="AX222" s="116">
        <v>0</v>
      </c>
      <c r="AY222" s="116">
        <v>0</v>
      </c>
      <c r="AZ222" s="116">
        <v>0</v>
      </c>
      <c r="BA222" s="116">
        <v>0</v>
      </c>
      <c r="BB222" s="116">
        <v>0</v>
      </c>
      <c r="BC222" s="116">
        <v>0</v>
      </c>
      <c r="BD222" s="116">
        <v>0</v>
      </c>
      <c r="BE222" s="116">
        <v>0</v>
      </c>
      <c r="BF222" s="116">
        <v>0</v>
      </c>
      <c r="BG222" s="116">
        <v>0</v>
      </c>
      <c r="BH222" s="116">
        <v>0</v>
      </c>
      <c r="BI222" s="116">
        <v>0</v>
      </c>
      <c r="BJ222" s="116">
        <v>0</v>
      </c>
      <c r="BK222" s="118">
        <v>0</v>
      </c>
      <c r="BL222" s="121">
        <f t="shared" si="3"/>
        <v>100.00000000000001</v>
      </c>
    </row>
    <row r="223" spans="1:64">
      <c r="A223" s="1029"/>
      <c r="B223" s="102" t="s">
        <v>34</v>
      </c>
      <c r="C223" s="103" t="s">
        <v>35</v>
      </c>
      <c r="D223" s="103" t="s">
        <v>112</v>
      </c>
      <c r="E223" s="103">
        <v>1</v>
      </c>
      <c r="F223" s="104">
        <v>2000</v>
      </c>
      <c r="G223" s="367"/>
      <c r="H223" s="368"/>
      <c r="I223" s="105"/>
      <c r="J223" s="316">
        <v>0</v>
      </c>
      <c r="K223" s="100">
        <v>1.0130000000000001</v>
      </c>
      <c r="L223" s="100">
        <v>0</v>
      </c>
      <c r="M223" s="100">
        <v>0</v>
      </c>
      <c r="N223" s="100">
        <v>66.024499999999989</v>
      </c>
      <c r="O223" s="100">
        <v>0</v>
      </c>
      <c r="P223" s="107">
        <v>7.5040000000000013</v>
      </c>
      <c r="Q223" s="100">
        <v>0</v>
      </c>
      <c r="R223" s="100">
        <v>0.95350000000000001</v>
      </c>
      <c r="S223" s="100">
        <v>0</v>
      </c>
      <c r="T223" s="100">
        <v>0</v>
      </c>
      <c r="U223" s="100">
        <v>0.17799999999999999</v>
      </c>
      <c r="V223" s="100">
        <v>0</v>
      </c>
      <c r="W223" s="100">
        <v>0</v>
      </c>
      <c r="X223" s="100">
        <v>1.5265</v>
      </c>
      <c r="Y223" s="100">
        <v>0</v>
      </c>
      <c r="Z223" s="100">
        <v>0</v>
      </c>
      <c r="AA223" s="469">
        <v>0</v>
      </c>
      <c r="AB223" s="316">
        <v>0</v>
      </c>
      <c r="AC223" s="398">
        <v>0</v>
      </c>
      <c r="AD223" s="100">
        <v>19.408999999999999</v>
      </c>
      <c r="AE223" s="100">
        <v>0.18049999999999999</v>
      </c>
      <c r="AF223" s="100">
        <v>0</v>
      </c>
      <c r="AG223" s="316">
        <v>0</v>
      </c>
      <c r="AH223" s="316">
        <v>0</v>
      </c>
      <c r="AI223" s="100">
        <v>0</v>
      </c>
      <c r="AJ223" s="100">
        <v>0</v>
      </c>
      <c r="AK223" s="100">
        <v>1.4984999999999999</v>
      </c>
      <c r="AL223" s="100">
        <v>0</v>
      </c>
      <c r="AM223" s="100">
        <v>0</v>
      </c>
      <c r="AN223" s="100">
        <v>0</v>
      </c>
      <c r="AO223" s="316">
        <v>0</v>
      </c>
      <c r="AP223" s="100">
        <v>0.12350000000000001</v>
      </c>
      <c r="AQ223" s="100">
        <v>0</v>
      </c>
      <c r="AR223" s="316">
        <v>0</v>
      </c>
      <c r="AS223" s="316">
        <v>0</v>
      </c>
      <c r="AT223" s="100">
        <v>0</v>
      </c>
      <c r="AU223" s="100">
        <v>0</v>
      </c>
      <c r="AV223" s="100">
        <v>0</v>
      </c>
      <c r="AW223" s="100">
        <v>0</v>
      </c>
      <c r="AX223" s="100">
        <v>0</v>
      </c>
      <c r="AY223" s="100">
        <v>0</v>
      </c>
      <c r="AZ223" s="100">
        <v>0</v>
      </c>
      <c r="BA223" s="100">
        <v>0</v>
      </c>
      <c r="BB223" s="100">
        <v>0</v>
      </c>
      <c r="BC223" s="100">
        <v>0</v>
      </c>
      <c r="BD223" s="100">
        <v>0</v>
      </c>
      <c r="BE223" s="100">
        <v>0</v>
      </c>
      <c r="BF223" s="100">
        <v>0</v>
      </c>
      <c r="BG223" s="100">
        <v>1.589</v>
      </c>
      <c r="BH223" s="100">
        <v>0</v>
      </c>
      <c r="BI223" s="100">
        <v>0</v>
      </c>
      <c r="BJ223" s="100">
        <v>0</v>
      </c>
      <c r="BK223" s="108">
        <v>0</v>
      </c>
      <c r="BL223" s="109">
        <f t="shared" si="3"/>
        <v>100</v>
      </c>
    </row>
    <row r="224" spans="1:64">
      <c r="A224" s="1029"/>
      <c r="B224" s="102" t="s">
        <v>34</v>
      </c>
      <c r="C224" s="103" t="s">
        <v>35</v>
      </c>
      <c r="D224" s="103" t="s">
        <v>112</v>
      </c>
      <c r="E224" s="103">
        <v>2</v>
      </c>
      <c r="F224" s="104">
        <v>1999</v>
      </c>
      <c r="G224" s="367">
        <v>1.24</v>
      </c>
      <c r="H224" s="368"/>
      <c r="I224" s="105"/>
      <c r="J224" s="316">
        <v>0</v>
      </c>
      <c r="K224" s="100">
        <v>2.7068534267133568</v>
      </c>
      <c r="L224" s="100">
        <v>0</v>
      </c>
      <c r="M224" s="100">
        <v>0</v>
      </c>
      <c r="N224" s="100">
        <v>77.446223111555781</v>
      </c>
      <c r="O224" s="100">
        <v>0</v>
      </c>
      <c r="P224" s="107">
        <v>8.9154577288644319</v>
      </c>
      <c r="Q224" s="100">
        <v>0.7123561780890445</v>
      </c>
      <c r="R224" s="100">
        <v>2.3536768384192097</v>
      </c>
      <c r="S224" s="100">
        <v>0</v>
      </c>
      <c r="T224" s="100">
        <v>0</v>
      </c>
      <c r="U224" s="100">
        <v>0</v>
      </c>
      <c r="V224" s="100">
        <v>0</v>
      </c>
      <c r="W224" s="100">
        <v>0.73036518259129568</v>
      </c>
      <c r="X224" s="100">
        <v>2.1550775387693846</v>
      </c>
      <c r="Y224" s="100">
        <v>0</v>
      </c>
      <c r="Z224" s="100">
        <v>0.81490745372686346</v>
      </c>
      <c r="AA224" s="469">
        <v>0</v>
      </c>
      <c r="AB224" s="316">
        <v>0</v>
      </c>
      <c r="AC224" s="398">
        <v>0</v>
      </c>
      <c r="AD224" s="100">
        <v>0.46623311655827915</v>
      </c>
      <c r="AE224" s="100">
        <v>0</v>
      </c>
      <c r="AF224" s="100">
        <v>0</v>
      </c>
      <c r="AG224" s="316">
        <v>0</v>
      </c>
      <c r="AH224" s="316">
        <v>0</v>
      </c>
      <c r="AI224" s="100">
        <v>0</v>
      </c>
      <c r="AJ224" s="100">
        <v>3.7518759379689848E-2</v>
      </c>
      <c r="AK224" s="100">
        <v>3.4142071035517758</v>
      </c>
      <c r="AL224" s="100">
        <v>0</v>
      </c>
      <c r="AM224" s="100">
        <v>0</v>
      </c>
      <c r="AN224" s="100">
        <v>0</v>
      </c>
      <c r="AO224" s="316">
        <v>0</v>
      </c>
      <c r="AP224" s="100">
        <v>0.19609804902451225</v>
      </c>
      <c r="AQ224" s="100">
        <v>5.1025512756378191E-2</v>
      </c>
      <c r="AR224" s="316">
        <v>0</v>
      </c>
      <c r="AS224" s="316">
        <v>0</v>
      </c>
      <c r="AT224" s="100">
        <v>0</v>
      </c>
      <c r="AU224" s="100">
        <v>0</v>
      </c>
      <c r="AV224" s="100">
        <v>0</v>
      </c>
      <c r="AW224" s="100">
        <v>0</v>
      </c>
      <c r="AX224" s="100">
        <v>0</v>
      </c>
      <c r="AY224" s="100">
        <v>0</v>
      </c>
      <c r="AZ224" s="100">
        <v>0</v>
      </c>
      <c r="BA224" s="100">
        <v>0</v>
      </c>
      <c r="BB224" s="100">
        <v>0</v>
      </c>
      <c r="BC224" s="100">
        <v>0</v>
      </c>
      <c r="BD224" s="100">
        <v>0</v>
      </c>
      <c r="BE224" s="100">
        <v>0</v>
      </c>
      <c r="BF224" s="100">
        <v>0</v>
      </c>
      <c r="BG224" s="100">
        <v>0</v>
      </c>
      <c r="BH224" s="100">
        <v>0</v>
      </c>
      <c r="BI224" s="100">
        <v>0</v>
      </c>
      <c r="BJ224" s="100">
        <v>0</v>
      </c>
      <c r="BK224" s="108">
        <v>0</v>
      </c>
      <c r="BL224" s="109">
        <f t="shared" si="3"/>
        <v>100.00000000000001</v>
      </c>
    </row>
    <row r="225" spans="1:64">
      <c r="A225" s="1029"/>
      <c r="B225" s="102" t="s">
        <v>34</v>
      </c>
      <c r="C225" s="103" t="s">
        <v>35</v>
      </c>
      <c r="D225" s="103" t="s">
        <v>112</v>
      </c>
      <c r="E225" s="103">
        <v>3</v>
      </c>
      <c r="F225" s="104">
        <v>2000</v>
      </c>
      <c r="G225" s="367"/>
      <c r="H225" s="368"/>
      <c r="I225" s="105"/>
      <c r="J225" s="316">
        <v>0</v>
      </c>
      <c r="K225" s="100">
        <v>2.3860000000000001</v>
      </c>
      <c r="L225" s="100">
        <v>0</v>
      </c>
      <c r="M225" s="100">
        <v>0</v>
      </c>
      <c r="N225" s="100">
        <v>73.964000000000013</v>
      </c>
      <c r="O225" s="100">
        <v>0</v>
      </c>
      <c r="P225" s="107">
        <v>8.8015000000000008</v>
      </c>
      <c r="Q225" s="100">
        <v>0.95</v>
      </c>
      <c r="R225" s="100">
        <v>0</v>
      </c>
      <c r="S225" s="100">
        <v>0</v>
      </c>
      <c r="T225" s="100">
        <v>0</v>
      </c>
      <c r="U225" s="100">
        <v>0.28149999999999997</v>
      </c>
      <c r="V225" s="100">
        <v>0</v>
      </c>
      <c r="W225" s="100">
        <v>0.68700000000000006</v>
      </c>
      <c r="X225" s="100">
        <v>3.2305000000000001</v>
      </c>
      <c r="Y225" s="100">
        <v>0</v>
      </c>
      <c r="Z225" s="100">
        <v>0</v>
      </c>
      <c r="AA225" s="469">
        <v>0</v>
      </c>
      <c r="AB225" s="316">
        <v>0</v>
      </c>
      <c r="AC225" s="398">
        <v>0</v>
      </c>
      <c r="AD225" s="100">
        <v>3.3165</v>
      </c>
      <c r="AE225" s="100">
        <v>0.2</v>
      </c>
      <c r="AF225" s="100">
        <v>0</v>
      </c>
      <c r="AG225" s="316">
        <v>0</v>
      </c>
      <c r="AH225" s="316">
        <v>0</v>
      </c>
      <c r="AI225" s="100">
        <v>0</v>
      </c>
      <c r="AJ225" s="100">
        <v>3.7999999999999999E-2</v>
      </c>
      <c r="AK225" s="100">
        <v>5.1820000000000004</v>
      </c>
      <c r="AL225" s="100">
        <v>0</v>
      </c>
      <c r="AM225" s="100">
        <v>0</v>
      </c>
      <c r="AN225" s="100">
        <v>0</v>
      </c>
      <c r="AO225" s="316">
        <v>0</v>
      </c>
      <c r="AP225" s="100">
        <v>0.378</v>
      </c>
      <c r="AQ225" s="100">
        <v>8.2000000000000003E-2</v>
      </c>
      <c r="AR225" s="316">
        <v>0</v>
      </c>
      <c r="AS225" s="316">
        <v>0</v>
      </c>
      <c r="AT225" s="100">
        <v>0</v>
      </c>
      <c r="AU225" s="100">
        <v>4.1000000000000002E-2</v>
      </c>
      <c r="AV225" s="100">
        <v>0</v>
      </c>
      <c r="AW225" s="100">
        <v>0</v>
      </c>
      <c r="AX225" s="100">
        <v>0</v>
      </c>
      <c r="AY225" s="100">
        <v>0</v>
      </c>
      <c r="AZ225" s="100">
        <v>0</v>
      </c>
      <c r="BA225" s="100">
        <v>0</v>
      </c>
      <c r="BB225" s="100">
        <v>0</v>
      </c>
      <c r="BC225" s="100">
        <v>0</v>
      </c>
      <c r="BD225" s="100">
        <v>0</v>
      </c>
      <c r="BE225" s="100">
        <v>0</v>
      </c>
      <c r="BF225" s="100">
        <v>0</v>
      </c>
      <c r="BG225" s="100">
        <v>0.46200000000000002</v>
      </c>
      <c r="BH225" s="100">
        <v>0</v>
      </c>
      <c r="BI225" s="100">
        <v>0</v>
      </c>
      <c r="BJ225" s="100">
        <v>0</v>
      </c>
      <c r="BK225" s="108">
        <v>0</v>
      </c>
      <c r="BL225" s="109">
        <f t="shared" si="3"/>
        <v>100.00000000000001</v>
      </c>
    </row>
    <row r="226" spans="1:64">
      <c r="A226" s="1029"/>
      <c r="B226" s="102" t="s">
        <v>34</v>
      </c>
      <c r="C226" s="103" t="s">
        <v>35</v>
      </c>
      <c r="D226" s="103" t="s">
        <v>112</v>
      </c>
      <c r="E226" s="103">
        <v>4</v>
      </c>
      <c r="F226" s="104">
        <v>2000</v>
      </c>
      <c r="G226" s="367"/>
      <c r="H226" s="368"/>
      <c r="I226" s="105"/>
      <c r="J226" s="316">
        <v>0</v>
      </c>
      <c r="K226" s="100">
        <v>4.8295000000000003</v>
      </c>
      <c r="L226" s="100">
        <v>0</v>
      </c>
      <c r="M226" s="100">
        <v>0</v>
      </c>
      <c r="N226" s="100">
        <v>83.691000000000003</v>
      </c>
      <c r="O226" s="100">
        <v>0</v>
      </c>
      <c r="P226" s="107">
        <v>2.3414999999999999</v>
      </c>
      <c r="Q226" s="100">
        <v>4.9000000000000002E-2</v>
      </c>
      <c r="R226" s="100">
        <v>1.3965000000000001</v>
      </c>
      <c r="S226" s="100">
        <v>0</v>
      </c>
      <c r="T226" s="100">
        <v>0</v>
      </c>
      <c r="U226" s="100">
        <v>5.7499999999999996E-2</v>
      </c>
      <c r="V226" s="100">
        <v>0</v>
      </c>
      <c r="W226" s="100">
        <v>0.38800000000000001</v>
      </c>
      <c r="X226" s="100">
        <v>4.4574999999999996</v>
      </c>
      <c r="Y226" s="100">
        <v>0</v>
      </c>
      <c r="Z226" s="100">
        <v>0</v>
      </c>
      <c r="AA226" s="469">
        <v>0</v>
      </c>
      <c r="AB226" s="316">
        <v>0</v>
      </c>
      <c r="AC226" s="398">
        <v>0</v>
      </c>
      <c r="AD226" s="100">
        <v>0.53</v>
      </c>
      <c r="AE226" s="100">
        <v>0</v>
      </c>
      <c r="AF226" s="100">
        <v>0</v>
      </c>
      <c r="AG226" s="316">
        <v>0</v>
      </c>
      <c r="AH226" s="316">
        <v>0</v>
      </c>
      <c r="AI226" s="100">
        <v>0</v>
      </c>
      <c r="AJ226" s="100">
        <v>1.6E-2</v>
      </c>
      <c r="AK226" s="100">
        <v>1.712</v>
      </c>
      <c r="AL226" s="100">
        <v>0</v>
      </c>
      <c r="AM226" s="100">
        <v>0</v>
      </c>
      <c r="AN226" s="100">
        <v>0</v>
      </c>
      <c r="AO226" s="316">
        <v>0</v>
      </c>
      <c r="AP226" s="100">
        <v>0.43600000000000005</v>
      </c>
      <c r="AQ226" s="100">
        <v>9.5500000000000002E-2</v>
      </c>
      <c r="AR226" s="316">
        <v>0</v>
      </c>
      <c r="AS226" s="316">
        <v>0</v>
      </c>
      <c r="AT226" s="100">
        <v>0</v>
      </c>
      <c r="AU226" s="100">
        <v>0</v>
      </c>
      <c r="AV226" s="100">
        <v>0</v>
      </c>
      <c r="AW226" s="100">
        <v>0</v>
      </c>
      <c r="AX226" s="100">
        <v>0</v>
      </c>
      <c r="AY226" s="100">
        <v>0</v>
      </c>
      <c r="AZ226" s="100">
        <v>0</v>
      </c>
      <c r="BA226" s="100">
        <v>0</v>
      </c>
      <c r="BB226" s="100">
        <v>0</v>
      </c>
      <c r="BC226" s="100">
        <v>0</v>
      </c>
      <c r="BD226" s="100">
        <v>0</v>
      </c>
      <c r="BE226" s="100">
        <v>0</v>
      </c>
      <c r="BF226" s="100">
        <v>0</v>
      </c>
      <c r="BG226" s="100">
        <v>0</v>
      </c>
      <c r="BH226" s="100">
        <v>0</v>
      </c>
      <c r="BI226" s="100">
        <v>0</v>
      </c>
      <c r="BJ226" s="100">
        <v>0</v>
      </c>
      <c r="BK226" s="108">
        <v>0</v>
      </c>
      <c r="BL226" s="109">
        <f t="shared" si="3"/>
        <v>100.00000000000003</v>
      </c>
    </row>
    <row r="227" spans="1:64">
      <c r="A227" s="1029"/>
      <c r="B227" s="102" t="s">
        <v>34</v>
      </c>
      <c r="C227" s="103" t="s">
        <v>35</v>
      </c>
      <c r="D227" s="103" t="s">
        <v>112</v>
      </c>
      <c r="E227" s="103">
        <v>5</v>
      </c>
      <c r="F227" s="104">
        <v>2000</v>
      </c>
      <c r="G227" s="367"/>
      <c r="H227" s="368"/>
      <c r="I227" s="105"/>
      <c r="J227" s="316">
        <v>0</v>
      </c>
      <c r="K227" s="100">
        <v>2.0449999999999999</v>
      </c>
      <c r="L227" s="100">
        <v>0.10299999999999999</v>
      </c>
      <c r="M227" s="100">
        <v>0</v>
      </c>
      <c r="N227" s="100">
        <v>76.825999999999993</v>
      </c>
      <c r="O227" s="100">
        <v>0</v>
      </c>
      <c r="P227" s="107">
        <v>8.2249999999999996</v>
      </c>
      <c r="Q227" s="100">
        <v>1.55E-2</v>
      </c>
      <c r="R227" s="100">
        <v>1.56</v>
      </c>
      <c r="S227" s="100">
        <v>0</v>
      </c>
      <c r="T227" s="100">
        <v>0</v>
      </c>
      <c r="U227" s="100">
        <v>9.8500000000000004E-2</v>
      </c>
      <c r="V227" s="100">
        <v>0.33400000000000002</v>
      </c>
      <c r="W227" s="100">
        <v>0.27750000000000002</v>
      </c>
      <c r="X227" s="100">
        <v>7.5449999999999999</v>
      </c>
      <c r="Y227" s="100">
        <v>0</v>
      </c>
      <c r="Z227" s="100">
        <v>0</v>
      </c>
      <c r="AA227" s="469">
        <v>0</v>
      </c>
      <c r="AB227" s="316">
        <v>0</v>
      </c>
      <c r="AC227" s="398">
        <v>0</v>
      </c>
      <c r="AD227" s="100">
        <v>1.9410000000000001</v>
      </c>
      <c r="AE227" s="100">
        <v>0</v>
      </c>
      <c r="AF227" s="100">
        <v>0</v>
      </c>
      <c r="AG227" s="316">
        <v>0</v>
      </c>
      <c r="AH227" s="316">
        <v>0</v>
      </c>
      <c r="AI227" s="100">
        <v>0</v>
      </c>
      <c r="AJ227" s="100">
        <v>5.0500000000000003E-2</v>
      </c>
      <c r="AK227" s="100">
        <v>0.2505</v>
      </c>
      <c r="AL227" s="100">
        <v>0</v>
      </c>
      <c r="AM227" s="100">
        <v>0</v>
      </c>
      <c r="AN227" s="100">
        <v>0</v>
      </c>
      <c r="AO227" s="316">
        <v>0</v>
      </c>
      <c r="AP227" s="100">
        <v>0.63849999999999996</v>
      </c>
      <c r="AQ227" s="100">
        <v>6.0999999999999999E-2</v>
      </c>
      <c r="AR227" s="316">
        <v>0</v>
      </c>
      <c r="AS227" s="316">
        <v>0</v>
      </c>
      <c r="AT227" s="100">
        <v>0</v>
      </c>
      <c r="AU227" s="100">
        <v>2.8999999999999998E-2</v>
      </c>
      <c r="AV227" s="100">
        <v>0</v>
      </c>
      <c r="AW227" s="100">
        <v>0</v>
      </c>
      <c r="AX227" s="100">
        <v>0</v>
      </c>
      <c r="AY227" s="100">
        <v>0</v>
      </c>
      <c r="AZ227" s="100">
        <v>0</v>
      </c>
      <c r="BA227" s="100">
        <v>0</v>
      </c>
      <c r="BB227" s="100">
        <v>0</v>
      </c>
      <c r="BC227" s="100">
        <v>0</v>
      </c>
      <c r="BD227" s="100">
        <v>0</v>
      </c>
      <c r="BE227" s="100">
        <v>0</v>
      </c>
      <c r="BF227" s="100">
        <v>0</v>
      </c>
      <c r="BG227" s="100">
        <v>0</v>
      </c>
      <c r="BH227" s="100">
        <v>0</v>
      </c>
      <c r="BI227" s="100">
        <v>0</v>
      </c>
      <c r="BJ227" s="100">
        <v>0</v>
      </c>
      <c r="BK227" s="108">
        <v>0</v>
      </c>
      <c r="BL227" s="109">
        <f t="shared" si="3"/>
        <v>100</v>
      </c>
    </row>
    <row r="228" spans="1:64">
      <c r="A228" s="1029"/>
      <c r="B228" s="102" t="s">
        <v>34</v>
      </c>
      <c r="C228" s="103" t="s">
        <v>35</v>
      </c>
      <c r="D228" s="103" t="s">
        <v>112</v>
      </c>
      <c r="E228" s="103">
        <v>6</v>
      </c>
      <c r="F228" s="104">
        <v>2000</v>
      </c>
      <c r="G228" s="367"/>
      <c r="H228" s="368"/>
      <c r="I228" s="105"/>
      <c r="J228" s="316">
        <v>0</v>
      </c>
      <c r="K228" s="100">
        <v>1.6539999999999999</v>
      </c>
      <c r="L228" s="100">
        <v>0</v>
      </c>
      <c r="M228" s="100">
        <v>0</v>
      </c>
      <c r="N228" s="100">
        <v>63.784999999999989</v>
      </c>
      <c r="O228" s="100">
        <v>0</v>
      </c>
      <c r="P228" s="107">
        <v>3.9645000000000006</v>
      </c>
      <c r="Q228" s="100">
        <v>0</v>
      </c>
      <c r="R228" s="100">
        <v>1.0215000000000001</v>
      </c>
      <c r="S228" s="100">
        <v>0</v>
      </c>
      <c r="T228" s="100">
        <v>0</v>
      </c>
      <c r="U228" s="100">
        <v>0.13950000000000001</v>
      </c>
      <c r="V228" s="100">
        <v>0</v>
      </c>
      <c r="W228" s="100">
        <v>0.6</v>
      </c>
      <c r="X228" s="100">
        <v>4.1094999999999997</v>
      </c>
      <c r="Y228" s="100">
        <v>0</v>
      </c>
      <c r="Z228" s="100">
        <v>0</v>
      </c>
      <c r="AA228" s="469">
        <v>0</v>
      </c>
      <c r="AB228" s="316">
        <v>0</v>
      </c>
      <c r="AC228" s="398">
        <v>0</v>
      </c>
      <c r="AD228" s="100">
        <v>23.134</v>
      </c>
      <c r="AE228" s="100">
        <v>0</v>
      </c>
      <c r="AF228" s="100">
        <v>0</v>
      </c>
      <c r="AG228" s="316">
        <v>0</v>
      </c>
      <c r="AH228" s="316">
        <v>0</v>
      </c>
      <c r="AI228" s="100">
        <v>0</v>
      </c>
      <c r="AJ228" s="100">
        <v>9.9000000000000005E-2</v>
      </c>
      <c r="AK228" s="100">
        <v>0.28449999999999998</v>
      </c>
      <c r="AL228" s="100">
        <v>0</v>
      </c>
      <c r="AM228" s="100">
        <v>0</v>
      </c>
      <c r="AN228" s="100">
        <v>0</v>
      </c>
      <c r="AO228" s="316">
        <v>0</v>
      </c>
      <c r="AP228" s="100">
        <v>0.126</v>
      </c>
      <c r="AQ228" s="100">
        <v>0</v>
      </c>
      <c r="AR228" s="316">
        <v>0</v>
      </c>
      <c r="AS228" s="316">
        <v>0</v>
      </c>
      <c r="AT228" s="100">
        <v>0</v>
      </c>
      <c r="AU228" s="100">
        <v>0</v>
      </c>
      <c r="AV228" s="100">
        <v>0</v>
      </c>
      <c r="AW228" s="100">
        <v>0</v>
      </c>
      <c r="AX228" s="100">
        <v>0</v>
      </c>
      <c r="AY228" s="100">
        <v>0</v>
      </c>
      <c r="AZ228" s="100">
        <v>0.90100000000000002</v>
      </c>
      <c r="BA228" s="100">
        <v>0</v>
      </c>
      <c r="BB228" s="100">
        <v>0</v>
      </c>
      <c r="BC228" s="100">
        <v>0</v>
      </c>
      <c r="BD228" s="100">
        <v>0</v>
      </c>
      <c r="BE228" s="100">
        <v>0</v>
      </c>
      <c r="BF228" s="100">
        <v>0</v>
      </c>
      <c r="BG228" s="100">
        <v>0.18149999999999999</v>
      </c>
      <c r="BH228" s="100">
        <v>0</v>
      </c>
      <c r="BI228" s="100">
        <v>0</v>
      </c>
      <c r="BJ228" s="100">
        <v>0</v>
      </c>
      <c r="BK228" s="108">
        <v>0</v>
      </c>
      <c r="BL228" s="109">
        <f t="shared" si="3"/>
        <v>99.999999999999986</v>
      </c>
    </row>
    <row r="229" spans="1:64">
      <c r="A229" s="1029"/>
      <c r="B229" s="102" t="s">
        <v>34</v>
      </c>
      <c r="C229" s="103" t="s">
        <v>35</v>
      </c>
      <c r="D229" s="103" t="s">
        <v>112</v>
      </c>
      <c r="E229" s="103">
        <v>7</v>
      </c>
      <c r="F229" s="104">
        <v>2000</v>
      </c>
      <c r="G229" s="367"/>
      <c r="H229" s="368"/>
      <c r="I229" s="105"/>
      <c r="J229" s="316">
        <v>0</v>
      </c>
      <c r="K229" s="100">
        <v>3.5390000000000001</v>
      </c>
      <c r="L229" s="100">
        <v>0.64500000000000002</v>
      </c>
      <c r="M229" s="100">
        <v>0</v>
      </c>
      <c r="N229" s="100">
        <v>78.609499999999983</v>
      </c>
      <c r="O229" s="100">
        <v>0</v>
      </c>
      <c r="P229" s="107">
        <v>6.5590000000000002</v>
      </c>
      <c r="Q229" s="100">
        <v>0</v>
      </c>
      <c r="R229" s="100">
        <v>3.4</v>
      </c>
      <c r="S229" s="100">
        <v>0</v>
      </c>
      <c r="T229" s="100">
        <v>0.374</v>
      </c>
      <c r="U229" s="100">
        <v>1.7500000000000002E-2</v>
      </c>
      <c r="V229" s="100">
        <v>0</v>
      </c>
      <c r="W229" s="100">
        <v>0</v>
      </c>
      <c r="X229" s="100">
        <v>5.4755000000000003</v>
      </c>
      <c r="Y229" s="100">
        <v>0</v>
      </c>
      <c r="Z229" s="100">
        <v>0</v>
      </c>
      <c r="AA229" s="469">
        <v>0</v>
      </c>
      <c r="AB229" s="316">
        <v>0</v>
      </c>
      <c r="AC229" s="398">
        <v>0</v>
      </c>
      <c r="AD229" s="100">
        <v>0.77349999999999997</v>
      </c>
      <c r="AE229" s="100">
        <v>6.25E-2</v>
      </c>
      <c r="AF229" s="100">
        <v>0</v>
      </c>
      <c r="AG229" s="316">
        <v>0</v>
      </c>
      <c r="AH229" s="316">
        <v>0</v>
      </c>
      <c r="AI229" s="100">
        <v>0</v>
      </c>
      <c r="AJ229" s="100">
        <v>0.17199999999999999</v>
      </c>
      <c r="AK229" s="100">
        <v>0</v>
      </c>
      <c r="AL229" s="100">
        <v>0</v>
      </c>
      <c r="AM229" s="100">
        <v>0</v>
      </c>
      <c r="AN229" s="100">
        <v>0</v>
      </c>
      <c r="AO229" s="316">
        <v>0</v>
      </c>
      <c r="AP229" s="100">
        <v>0.17699999999999999</v>
      </c>
      <c r="AQ229" s="100">
        <v>0</v>
      </c>
      <c r="AR229" s="316">
        <v>0</v>
      </c>
      <c r="AS229" s="316">
        <v>0</v>
      </c>
      <c r="AT229" s="100">
        <v>0</v>
      </c>
      <c r="AU229" s="100">
        <v>0</v>
      </c>
      <c r="AV229" s="100">
        <v>0</v>
      </c>
      <c r="AW229" s="100">
        <v>0</v>
      </c>
      <c r="AX229" s="100">
        <v>0</v>
      </c>
      <c r="AY229" s="100">
        <v>0</v>
      </c>
      <c r="AZ229" s="100">
        <v>0</v>
      </c>
      <c r="BA229" s="100">
        <v>0</v>
      </c>
      <c r="BB229" s="100">
        <v>0</v>
      </c>
      <c r="BC229" s="100">
        <v>0</v>
      </c>
      <c r="BD229" s="100">
        <v>0</v>
      </c>
      <c r="BE229" s="100">
        <v>0</v>
      </c>
      <c r="BF229" s="100">
        <v>0</v>
      </c>
      <c r="BG229" s="100">
        <v>0.19550000000000001</v>
      </c>
      <c r="BH229" s="100">
        <v>0</v>
      </c>
      <c r="BI229" s="100">
        <v>0</v>
      </c>
      <c r="BJ229" s="100">
        <v>0</v>
      </c>
      <c r="BK229" s="108">
        <v>0</v>
      </c>
      <c r="BL229" s="109">
        <f t="shared" si="3"/>
        <v>99.999999999999972</v>
      </c>
    </row>
    <row r="230" spans="1:64">
      <c r="A230" s="1029"/>
      <c r="B230" s="102" t="s">
        <v>34</v>
      </c>
      <c r="C230" s="103" t="s">
        <v>35</v>
      </c>
      <c r="D230" s="103" t="s">
        <v>112</v>
      </c>
      <c r="E230" s="103">
        <v>8</v>
      </c>
      <c r="F230" s="104">
        <v>2000</v>
      </c>
      <c r="G230" s="367"/>
      <c r="H230" s="368"/>
      <c r="I230" s="105"/>
      <c r="J230" s="316">
        <v>0</v>
      </c>
      <c r="K230" s="100">
        <v>0.95</v>
      </c>
      <c r="L230" s="100">
        <v>1.4730000000000001</v>
      </c>
      <c r="M230" s="100">
        <v>0</v>
      </c>
      <c r="N230" s="100">
        <v>86.860500000000002</v>
      </c>
      <c r="O230" s="100">
        <v>0</v>
      </c>
      <c r="P230" s="107">
        <v>6.4169999999999998</v>
      </c>
      <c r="Q230" s="100">
        <v>0</v>
      </c>
      <c r="R230" s="100">
        <v>1.647</v>
      </c>
      <c r="S230" s="100">
        <v>0</v>
      </c>
      <c r="T230" s="100">
        <v>0</v>
      </c>
      <c r="U230" s="100">
        <v>4.4499999999999998E-2</v>
      </c>
      <c r="V230" s="100">
        <v>0.38800000000000001</v>
      </c>
      <c r="W230" s="100">
        <v>0.124</v>
      </c>
      <c r="X230" s="100">
        <v>0.221</v>
      </c>
      <c r="Y230" s="100">
        <v>0</v>
      </c>
      <c r="Z230" s="100">
        <v>0</v>
      </c>
      <c r="AA230" s="469">
        <v>0</v>
      </c>
      <c r="AB230" s="316">
        <v>0</v>
      </c>
      <c r="AC230" s="398">
        <v>0</v>
      </c>
      <c r="AD230" s="100">
        <v>0.19400000000000001</v>
      </c>
      <c r="AE230" s="100">
        <v>3.7999999999999999E-2</v>
      </c>
      <c r="AF230" s="100">
        <v>0</v>
      </c>
      <c r="AG230" s="316">
        <v>0</v>
      </c>
      <c r="AH230" s="316">
        <v>0</v>
      </c>
      <c r="AI230" s="100">
        <v>0</v>
      </c>
      <c r="AJ230" s="100">
        <v>0.10049999999999999</v>
      </c>
      <c r="AK230" s="100">
        <v>0</v>
      </c>
      <c r="AL230" s="100">
        <v>0</v>
      </c>
      <c r="AM230" s="100">
        <v>0</v>
      </c>
      <c r="AN230" s="100">
        <v>0</v>
      </c>
      <c r="AO230" s="316">
        <v>0</v>
      </c>
      <c r="AP230" s="100">
        <v>0.45700000000000002</v>
      </c>
      <c r="AQ230" s="100">
        <v>0.08</v>
      </c>
      <c r="AR230" s="316">
        <v>0</v>
      </c>
      <c r="AS230" s="316">
        <v>0</v>
      </c>
      <c r="AT230" s="100">
        <v>0</v>
      </c>
      <c r="AU230" s="100">
        <v>0</v>
      </c>
      <c r="AV230" s="100">
        <v>0</v>
      </c>
      <c r="AW230" s="100">
        <v>0</v>
      </c>
      <c r="AX230" s="100">
        <v>0</v>
      </c>
      <c r="AY230" s="100">
        <v>0</v>
      </c>
      <c r="AZ230" s="100">
        <v>0.64800000000000002</v>
      </c>
      <c r="BA230" s="100">
        <v>0</v>
      </c>
      <c r="BB230" s="100">
        <v>0</v>
      </c>
      <c r="BC230" s="100">
        <v>0</v>
      </c>
      <c r="BD230" s="100">
        <v>0</v>
      </c>
      <c r="BE230" s="100">
        <v>0</v>
      </c>
      <c r="BF230" s="100">
        <v>0</v>
      </c>
      <c r="BG230" s="100">
        <v>0.35749999999999998</v>
      </c>
      <c r="BH230" s="100">
        <v>0</v>
      </c>
      <c r="BI230" s="100">
        <v>0</v>
      </c>
      <c r="BJ230" s="100">
        <v>0</v>
      </c>
      <c r="BK230" s="108">
        <v>0</v>
      </c>
      <c r="BL230" s="109">
        <f t="shared" si="3"/>
        <v>100</v>
      </c>
    </row>
    <row r="231" spans="1:64">
      <c r="A231" s="1029"/>
      <c r="B231" s="102" t="s">
        <v>34</v>
      </c>
      <c r="C231" s="103" t="s">
        <v>35</v>
      </c>
      <c r="D231" s="103" t="s">
        <v>112</v>
      </c>
      <c r="E231" s="103">
        <v>9</v>
      </c>
      <c r="F231" s="104">
        <v>2000</v>
      </c>
      <c r="G231" s="367"/>
      <c r="H231" s="368"/>
      <c r="I231" s="105"/>
      <c r="J231" s="316">
        <v>0</v>
      </c>
      <c r="K231" s="100">
        <v>0.48499999999999993</v>
      </c>
      <c r="L231" s="100">
        <v>1.998</v>
      </c>
      <c r="M231" s="100">
        <v>0</v>
      </c>
      <c r="N231" s="100">
        <v>76.626000000000005</v>
      </c>
      <c r="O231" s="100">
        <v>0</v>
      </c>
      <c r="P231" s="107">
        <v>8.2434999999999992</v>
      </c>
      <c r="Q231" s="100">
        <v>0</v>
      </c>
      <c r="R231" s="100">
        <v>2.4729999999999999</v>
      </c>
      <c r="S231" s="100">
        <v>0</v>
      </c>
      <c r="T231" s="100">
        <v>0.34050000000000002</v>
      </c>
      <c r="U231" s="100">
        <v>0</v>
      </c>
      <c r="V231" s="100">
        <v>0</v>
      </c>
      <c r="W231" s="100">
        <v>0</v>
      </c>
      <c r="X231" s="100">
        <v>5.5235000000000003</v>
      </c>
      <c r="Y231" s="100">
        <v>0</v>
      </c>
      <c r="Z231" s="100">
        <v>0</v>
      </c>
      <c r="AA231" s="469">
        <v>0</v>
      </c>
      <c r="AB231" s="316">
        <v>0</v>
      </c>
      <c r="AC231" s="398">
        <v>0</v>
      </c>
      <c r="AD231" s="100">
        <v>3.8490000000000002</v>
      </c>
      <c r="AE231" s="100">
        <v>0</v>
      </c>
      <c r="AF231" s="100">
        <v>0</v>
      </c>
      <c r="AG231" s="316">
        <v>0</v>
      </c>
      <c r="AH231" s="316">
        <v>0</v>
      </c>
      <c r="AI231" s="100">
        <v>4.65E-2</v>
      </c>
      <c r="AJ231" s="100">
        <v>1.35E-2</v>
      </c>
      <c r="AK231" s="100">
        <v>5.7499999999999996E-2</v>
      </c>
      <c r="AL231" s="100">
        <v>0</v>
      </c>
      <c r="AM231" s="100">
        <v>0</v>
      </c>
      <c r="AN231" s="100">
        <v>0</v>
      </c>
      <c r="AO231" s="316">
        <v>0</v>
      </c>
      <c r="AP231" s="100">
        <v>5.9499999999999997E-2</v>
      </c>
      <c r="AQ231" s="100">
        <v>0</v>
      </c>
      <c r="AR231" s="316">
        <v>0</v>
      </c>
      <c r="AS231" s="316">
        <v>0</v>
      </c>
      <c r="AT231" s="100">
        <v>0</v>
      </c>
      <c r="AU231" s="100">
        <v>7.7499999999999999E-2</v>
      </c>
      <c r="AV231" s="100">
        <v>0</v>
      </c>
      <c r="AW231" s="100">
        <v>0</v>
      </c>
      <c r="AX231" s="100">
        <v>0</v>
      </c>
      <c r="AY231" s="100">
        <v>0</v>
      </c>
      <c r="AZ231" s="100">
        <v>8.4000000000000019E-2</v>
      </c>
      <c r="BA231" s="100">
        <v>0</v>
      </c>
      <c r="BB231" s="100">
        <v>0</v>
      </c>
      <c r="BC231" s="100">
        <v>0</v>
      </c>
      <c r="BD231" s="100">
        <v>0</v>
      </c>
      <c r="BE231" s="100">
        <v>0</v>
      </c>
      <c r="BF231" s="100">
        <v>0</v>
      </c>
      <c r="BG231" s="100">
        <v>0.123</v>
      </c>
      <c r="BH231" s="100">
        <v>0</v>
      </c>
      <c r="BI231" s="100">
        <v>0</v>
      </c>
      <c r="BJ231" s="100">
        <v>0</v>
      </c>
      <c r="BK231" s="108">
        <v>0</v>
      </c>
      <c r="BL231" s="109">
        <f t="shared" si="3"/>
        <v>100.00000000000001</v>
      </c>
    </row>
    <row r="232" spans="1:64">
      <c r="A232" s="1029"/>
      <c r="B232" s="111" t="s">
        <v>34</v>
      </c>
      <c r="C232" s="131" t="s">
        <v>35</v>
      </c>
      <c r="D232" s="112" t="s">
        <v>112</v>
      </c>
      <c r="E232" s="112">
        <v>10</v>
      </c>
      <c r="F232" s="113">
        <v>2000</v>
      </c>
      <c r="G232" s="371"/>
      <c r="H232" s="372"/>
      <c r="I232" s="114"/>
      <c r="J232" s="317">
        <v>0</v>
      </c>
      <c r="K232" s="116">
        <v>0.81999999999999984</v>
      </c>
      <c r="L232" s="116">
        <v>1.0509999999999999</v>
      </c>
      <c r="M232" s="116">
        <v>0</v>
      </c>
      <c r="N232" s="116">
        <v>86.011499999999998</v>
      </c>
      <c r="O232" s="116">
        <v>0</v>
      </c>
      <c r="P232" s="117">
        <v>3.6709999999999998</v>
      </c>
      <c r="Q232" s="116">
        <v>0</v>
      </c>
      <c r="R232" s="116">
        <v>0</v>
      </c>
      <c r="S232" s="116">
        <v>0</v>
      </c>
      <c r="T232" s="116">
        <v>0.3705</v>
      </c>
      <c r="U232" s="116">
        <v>0</v>
      </c>
      <c r="V232" s="116">
        <v>0</v>
      </c>
      <c r="W232" s="116">
        <v>0.23450000000000004</v>
      </c>
      <c r="X232" s="116">
        <v>2.2745000000000002</v>
      </c>
      <c r="Y232" s="116">
        <v>0</v>
      </c>
      <c r="Z232" s="116">
        <v>0</v>
      </c>
      <c r="AA232" s="470">
        <v>0</v>
      </c>
      <c r="AB232" s="317">
        <v>0</v>
      </c>
      <c r="AC232" s="399">
        <v>0</v>
      </c>
      <c r="AD232" s="116">
        <v>3.5310000000000001</v>
      </c>
      <c r="AE232" s="116">
        <v>0</v>
      </c>
      <c r="AF232" s="116">
        <v>0</v>
      </c>
      <c r="AG232" s="317">
        <v>0</v>
      </c>
      <c r="AH232" s="317">
        <v>0</v>
      </c>
      <c r="AI232" s="116">
        <v>0</v>
      </c>
      <c r="AJ232" s="116">
        <v>9.2499999999999999E-2</v>
      </c>
      <c r="AK232" s="116">
        <v>0.19550000000000001</v>
      </c>
      <c r="AL232" s="116">
        <v>0</v>
      </c>
      <c r="AM232" s="116">
        <v>0</v>
      </c>
      <c r="AN232" s="116">
        <v>0</v>
      </c>
      <c r="AO232" s="317">
        <v>0</v>
      </c>
      <c r="AP232" s="116">
        <v>0.09</v>
      </c>
      <c r="AQ232" s="116">
        <v>0.17849999999999999</v>
      </c>
      <c r="AR232" s="317">
        <v>0</v>
      </c>
      <c r="AS232" s="317">
        <v>0</v>
      </c>
      <c r="AT232" s="116">
        <v>0</v>
      </c>
      <c r="AU232" s="116">
        <v>0</v>
      </c>
      <c r="AV232" s="116">
        <v>0</v>
      </c>
      <c r="AW232" s="116">
        <v>0</v>
      </c>
      <c r="AX232" s="116">
        <v>0</v>
      </c>
      <c r="AY232" s="116">
        <v>0</v>
      </c>
      <c r="AZ232" s="116">
        <v>0.313</v>
      </c>
      <c r="BA232" s="116">
        <v>0</v>
      </c>
      <c r="BB232" s="116">
        <v>0</v>
      </c>
      <c r="BC232" s="116">
        <v>0</v>
      </c>
      <c r="BD232" s="116">
        <v>0</v>
      </c>
      <c r="BE232" s="116">
        <v>0</v>
      </c>
      <c r="BF232" s="116">
        <v>0</v>
      </c>
      <c r="BG232" s="116">
        <v>1.1665000000000001</v>
      </c>
      <c r="BH232" s="116">
        <v>0</v>
      </c>
      <c r="BI232" s="116">
        <v>0</v>
      </c>
      <c r="BJ232" s="116">
        <v>0</v>
      </c>
      <c r="BK232" s="118">
        <v>0</v>
      </c>
      <c r="BL232" s="121">
        <f t="shared" si="3"/>
        <v>100.00000000000001</v>
      </c>
    </row>
    <row r="233" spans="1:64">
      <c r="A233" s="1029"/>
      <c r="B233" s="102" t="s">
        <v>34</v>
      </c>
      <c r="C233" s="103" t="s">
        <v>35</v>
      </c>
      <c r="D233" s="103" t="s">
        <v>113</v>
      </c>
      <c r="E233" s="103">
        <v>1</v>
      </c>
      <c r="F233" s="104">
        <v>2000</v>
      </c>
      <c r="G233" s="367"/>
      <c r="H233" s="368"/>
      <c r="I233" s="105"/>
      <c r="J233" s="316">
        <v>0</v>
      </c>
      <c r="K233" s="100">
        <v>0.80900000000000005</v>
      </c>
      <c r="L233" s="100">
        <v>2.8500000000000004E-2</v>
      </c>
      <c r="M233" s="100">
        <v>0</v>
      </c>
      <c r="N233" s="100">
        <v>74.599500000000006</v>
      </c>
      <c r="O233" s="100">
        <v>0</v>
      </c>
      <c r="P233" s="107">
        <v>7.7175000000000002</v>
      </c>
      <c r="Q233" s="100">
        <v>0</v>
      </c>
      <c r="R233" s="100">
        <v>9.5634999999999994</v>
      </c>
      <c r="S233" s="100">
        <v>0</v>
      </c>
      <c r="T233" s="100">
        <v>0</v>
      </c>
      <c r="U233" s="100">
        <v>4.1000000000000002E-2</v>
      </c>
      <c r="V233" s="100">
        <v>0</v>
      </c>
      <c r="W233" s="100">
        <v>0</v>
      </c>
      <c r="X233" s="100">
        <v>4.1105</v>
      </c>
      <c r="Y233" s="100">
        <v>0</v>
      </c>
      <c r="Z233" s="100">
        <v>0</v>
      </c>
      <c r="AA233" s="469">
        <v>0</v>
      </c>
      <c r="AB233" s="316">
        <v>0</v>
      </c>
      <c r="AC233" s="398">
        <v>0</v>
      </c>
      <c r="AD233" s="100">
        <v>2.4794999999999998</v>
      </c>
      <c r="AE233" s="100">
        <v>0.35949999999999999</v>
      </c>
      <c r="AF233" s="100">
        <v>0</v>
      </c>
      <c r="AG233" s="316">
        <v>0</v>
      </c>
      <c r="AH233" s="316">
        <v>0</v>
      </c>
      <c r="AI233" s="100">
        <v>0</v>
      </c>
      <c r="AJ233" s="100">
        <v>9.7500000000000017E-2</v>
      </c>
      <c r="AK233" s="100">
        <v>3.7499999999999999E-2</v>
      </c>
      <c r="AL233" s="100">
        <v>0</v>
      </c>
      <c r="AM233" s="100">
        <v>0</v>
      </c>
      <c r="AN233" s="100">
        <v>0</v>
      </c>
      <c r="AO233" s="316">
        <v>0</v>
      </c>
      <c r="AP233" s="100">
        <v>0</v>
      </c>
      <c r="AQ233" s="100">
        <v>2.5999999999999999E-2</v>
      </c>
      <c r="AR233" s="316">
        <v>0</v>
      </c>
      <c r="AS233" s="316">
        <v>0</v>
      </c>
      <c r="AT233" s="100">
        <v>0</v>
      </c>
      <c r="AU233" s="100">
        <v>0</v>
      </c>
      <c r="AV233" s="100">
        <v>0</v>
      </c>
      <c r="AW233" s="100">
        <v>0</v>
      </c>
      <c r="AX233" s="100">
        <v>0</v>
      </c>
      <c r="AY233" s="100">
        <v>0</v>
      </c>
      <c r="AZ233" s="100">
        <v>0</v>
      </c>
      <c r="BA233" s="100">
        <v>0</v>
      </c>
      <c r="BB233" s="100">
        <v>0</v>
      </c>
      <c r="BC233" s="100">
        <v>0</v>
      </c>
      <c r="BD233" s="100">
        <v>0</v>
      </c>
      <c r="BE233" s="100">
        <v>0</v>
      </c>
      <c r="BF233" s="100">
        <v>0</v>
      </c>
      <c r="BG233" s="100">
        <v>0.1305</v>
      </c>
      <c r="BH233" s="100">
        <v>0</v>
      </c>
      <c r="BI233" s="100">
        <v>0</v>
      </c>
      <c r="BJ233" s="100">
        <v>0</v>
      </c>
      <c r="BK233" s="108">
        <v>0</v>
      </c>
      <c r="BL233" s="109">
        <f t="shared" si="3"/>
        <v>100</v>
      </c>
    </row>
    <row r="234" spans="1:64">
      <c r="A234" s="1029"/>
      <c r="B234" s="102" t="s">
        <v>34</v>
      </c>
      <c r="C234" s="103" t="s">
        <v>35</v>
      </c>
      <c r="D234" s="103" t="s">
        <v>113</v>
      </c>
      <c r="E234" s="103">
        <v>2</v>
      </c>
      <c r="F234" s="104">
        <v>2000</v>
      </c>
      <c r="G234" s="367"/>
      <c r="H234" s="368"/>
      <c r="I234" s="105"/>
      <c r="J234" s="316">
        <v>0</v>
      </c>
      <c r="K234" s="100">
        <v>1.2475000000000001</v>
      </c>
      <c r="L234" s="100">
        <v>0</v>
      </c>
      <c r="M234" s="100">
        <v>0</v>
      </c>
      <c r="N234" s="100">
        <v>78.781999999999996</v>
      </c>
      <c r="O234" s="100">
        <v>0</v>
      </c>
      <c r="P234" s="107">
        <v>5.7619999999999996</v>
      </c>
      <c r="Q234" s="100">
        <v>0</v>
      </c>
      <c r="R234" s="100">
        <v>7.5244999999999997</v>
      </c>
      <c r="S234" s="100">
        <v>0</v>
      </c>
      <c r="T234" s="100">
        <v>0</v>
      </c>
      <c r="U234" s="100">
        <v>0.1875</v>
      </c>
      <c r="V234" s="100">
        <v>0</v>
      </c>
      <c r="W234" s="100">
        <v>0</v>
      </c>
      <c r="X234" s="100">
        <v>4.1284999999999998</v>
      </c>
      <c r="Y234" s="100">
        <v>0</v>
      </c>
      <c r="Z234" s="100">
        <v>0</v>
      </c>
      <c r="AA234" s="469">
        <v>0</v>
      </c>
      <c r="AB234" s="316">
        <v>0</v>
      </c>
      <c r="AC234" s="398">
        <v>0</v>
      </c>
      <c r="AD234" s="100">
        <v>1.107</v>
      </c>
      <c r="AE234" s="100">
        <v>0.25650000000000001</v>
      </c>
      <c r="AF234" s="100">
        <v>0.01</v>
      </c>
      <c r="AG234" s="316">
        <v>0</v>
      </c>
      <c r="AH234" s="316">
        <v>0</v>
      </c>
      <c r="AI234" s="100">
        <v>0</v>
      </c>
      <c r="AJ234" s="100">
        <v>8.6999999999999994E-2</v>
      </c>
      <c r="AK234" s="100">
        <v>2.1999999999999999E-2</v>
      </c>
      <c r="AL234" s="100">
        <v>0</v>
      </c>
      <c r="AM234" s="100">
        <v>0</v>
      </c>
      <c r="AN234" s="100">
        <v>0</v>
      </c>
      <c r="AO234" s="316">
        <v>0</v>
      </c>
      <c r="AP234" s="100">
        <v>8.5999999999999993E-2</v>
      </c>
      <c r="AQ234" s="100">
        <v>6.1499999999999999E-2</v>
      </c>
      <c r="AR234" s="316">
        <v>0</v>
      </c>
      <c r="AS234" s="316">
        <v>0</v>
      </c>
      <c r="AT234" s="100">
        <v>0</v>
      </c>
      <c r="AU234" s="100">
        <v>6.3E-2</v>
      </c>
      <c r="AV234" s="100">
        <v>0</v>
      </c>
      <c r="AW234" s="100">
        <v>0</v>
      </c>
      <c r="AX234" s="100">
        <v>0</v>
      </c>
      <c r="AY234" s="100">
        <v>0</v>
      </c>
      <c r="AZ234" s="100">
        <v>0</v>
      </c>
      <c r="BA234" s="100">
        <v>0</v>
      </c>
      <c r="BB234" s="100">
        <v>0</v>
      </c>
      <c r="BC234" s="100">
        <v>0</v>
      </c>
      <c r="BD234" s="100">
        <v>0</v>
      </c>
      <c r="BE234" s="100">
        <v>0</v>
      </c>
      <c r="BF234" s="100">
        <v>0</v>
      </c>
      <c r="BG234" s="100">
        <v>0.67500000000000004</v>
      </c>
      <c r="BH234" s="100">
        <v>0</v>
      </c>
      <c r="BI234" s="100">
        <v>0</v>
      </c>
      <c r="BJ234" s="100">
        <v>0</v>
      </c>
      <c r="BK234" s="108">
        <v>0</v>
      </c>
      <c r="BL234" s="109">
        <f t="shared" si="3"/>
        <v>100.00000000000001</v>
      </c>
    </row>
    <row r="235" spans="1:64">
      <c r="A235" s="1029"/>
      <c r="B235" s="102" t="s">
        <v>34</v>
      </c>
      <c r="C235" s="103" t="s">
        <v>35</v>
      </c>
      <c r="D235" s="103" t="s">
        <v>113</v>
      </c>
      <c r="E235" s="103">
        <v>3</v>
      </c>
      <c r="F235" s="104">
        <v>2000</v>
      </c>
      <c r="G235" s="367"/>
      <c r="H235" s="368"/>
      <c r="I235" s="105"/>
      <c r="J235" s="316">
        <v>0</v>
      </c>
      <c r="K235" s="100">
        <v>1.0920000000000001</v>
      </c>
      <c r="L235" s="100">
        <v>0</v>
      </c>
      <c r="M235" s="100">
        <v>0</v>
      </c>
      <c r="N235" s="100">
        <v>77.704499999999996</v>
      </c>
      <c r="O235" s="100">
        <v>0</v>
      </c>
      <c r="P235" s="107">
        <v>6.7364999999999995</v>
      </c>
      <c r="Q235" s="100">
        <v>0</v>
      </c>
      <c r="R235" s="100">
        <v>4.1154999999999999</v>
      </c>
      <c r="S235" s="100">
        <v>0</v>
      </c>
      <c r="T235" s="100">
        <v>0</v>
      </c>
      <c r="U235" s="100">
        <v>0</v>
      </c>
      <c r="V235" s="100">
        <v>0</v>
      </c>
      <c r="W235" s="100">
        <v>0</v>
      </c>
      <c r="X235" s="100">
        <v>7.2154999999999996</v>
      </c>
      <c r="Y235" s="100">
        <v>0</v>
      </c>
      <c r="Z235" s="100">
        <v>0</v>
      </c>
      <c r="AA235" s="469">
        <v>0</v>
      </c>
      <c r="AB235" s="316">
        <v>0</v>
      </c>
      <c r="AC235" s="398">
        <v>0</v>
      </c>
      <c r="AD235" s="100">
        <v>1.8140000000000001</v>
      </c>
      <c r="AE235" s="100">
        <v>0.122</v>
      </c>
      <c r="AF235" s="100">
        <v>0</v>
      </c>
      <c r="AG235" s="316">
        <v>0</v>
      </c>
      <c r="AH235" s="316">
        <v>0</v>
      </c>
      <c r="AI235" s="100">
        <v>0.20050000000000001</v>
      </c>
      <c r="AJ235" s="100">
        <v>1.7999999999999999E-2</v>
      </c>
      <c r="AK235" s="100">
        <v>7.2999999999999995E-2</v>
      </c>
      <c r="AL235" s="100">
        <v>0</v>
      </c>
      <c r="AM235" s="100">
        <v>7.4999999999999997E-3</v>
      </c>
      <c r="AN235" s="100">
        <v>0</v>
      </c>
      <c r="AO235" s="316">
        <v>0</v>
      </c>
      <c r="AP235" s="100">
        <v>0.129</v>
      </c>
      <c r="AQ235" s="100">
        <v>0.26800000000000002</v>
      </c>
      <c r="AR235" s="316">
        <v>0</v>
      </c>
      <c r="AS235" s="316">
        <v>0</v>
      </c>
      <c r="AT235" s="100">
        <v>0</v>
      </c>
      <c r="AU235" s="100">
        <v>1.5000000000000001E-2</v>
      </c>
      <c r="AV235" s="100">
        <v>0</v>
      </c>
      <c r="AW235" s="100">
        <v>0</v>
      </c>
      <c r="AX235" s="100">
        <v>0</v>
      </c>
      <c r="AY235" s="100">
        <v>0</v>
      </c>
      <c r="AZ235" s="100">
        <v>0.17749999999999999</v>
      </c>
      <c r="BA235" s="100">
        <v>0</v>
      </c>
      <c r="BB235" s="100">
        <v>0</v>
      </c>
      <c r="BC235" s="100">
        <v>0</v>
      </c>
      <c r="BD235" s="100">
        <v>0</v>
      </c>
      <c r="BE235" s="100">
        <v>0</v>
      </c>
      <c r="BF235" s="100">
        <v>0</v>
      </c>
      <c r="BG235" s="100">
        <v>0.3115</v>
      </c>
      <c r="BH235" s="100">
        <v>0</v>
      </c>
      <c r="BI235" s="100">
        <v>0</v>
      </c>
      <c r="BJ235" s="100">
        <v>0</v>
      </c>
      <c r="BK235" s="108">
        <v>0</v>
      </c>
      <c r="BL235" s="109">
        <f t="shared" si="3"/>
        <v>99.999999999999986</v>
      </c>
    </row>
    <row r="236" spans="1:64">
      <c r="A236" s="1029"/>
      <c r="B236" s="102" t="s">
        <v>34</v>
      </c>
      <c r="C236" s="103" t="s">
        <v>35</v>
      </c>
      <c r="D236" s="103" t="s">
        <v>113</v>
      </c>
      <c r="E236" s="103">
        <v>4</v>
      </c>
      <c r="F236" s="104">
        <v>2000</v>
      </c>
      <c r="G236" s="367"/>
      <c r="H236" s="368"/>
      <c r="I236" s="105"/>
      <c r="J236" s="316">
        <v>0</v>
      </c>
      <c r="K236" s="100">
        <v>1.2075</v>
      </c>
      <c r="L236" s="100">
        <v>2.2480000000000002</v>
      </c>
      <c r="M236" s="100">
        <v>0</v>
      </c>
      <c r="N236" s="100">
        <v>77.131</v>
      </c>
      <c r="O236" s="100">
        <v>0</v>
      </c>
      <c r="P236" s="107">
        <v>3.6124999999999998</v>
      </c>
      <c r="Q236" s="100">
        <v>2.8999999999999998E-2</v>
      </c>
      <c r="R236" s="100">
        <v>11.76</v>
      </c>
      <c r="S236" s="100">
        <v>0</v>
      </c>
      <c r="T236" s="100">
        <v>0</v>
      </c>
      <c r="U236" s="100">
        <v>0.10199999999999999</v>
      </c>
      <c r="V236" s="100">
        <v>0</v>
      </c>
      <c r="W236" s="100">
        <v>0.21049999999999999</v>
      </c>
      <c r="X236" s="100">
        <v>3.11</v>
      </c>
      <c r="Y236" s="100">
        <v>0</v>
      </c>
      <c r="Z236" s="100">
        <v>0</v>
      </c>
      <c r="AA236" s="469">
        <v>0</v>
      </c>
      <c r="AB236" s="316">
        <v>0</v>
      </c>
      <c r="AC236" s="398">
        <v>0</v>
      </c>
      <c r="AD236" s="100">
        <v>0.14399999999999999</v>
      </c>
      <c r="AE236" s="100">
        <v>0</v>
      </c>
      <c r="AF236" s="100">
        <v>0</v>
      </c>
      <c r="AG236" s="316">
        <v>0</v>
      </c>
      <c r="AH236" s="316">
        <v>0</v>
      </c>
      <c r="AI236" s="100">
        <v>0</v>
      </c>
      <c r="AJ236" s="100">
        <v>1.95E-2</v>
      </c>
      <c r="AK236" s="100">
        <v>0</v>
      </c>
      <c r="AL236" s="100">
        <v>0</v>
      </c>
      <c r="AM236" s="100">
        <v>9.4999999999999998E-3</v>
      </c>
      <c r="AN236" s="100">
        <v>0</v>
      </c>
      <c r="AO236" s="316">
        <v>0</v>
      </c>
      <c r="AP236" s="100">
        <v>0.152</v>
      </c>
      <c r="AQ236" s="100">
        <v>0</v>
      </c>
      <c r="AR236" s="316">
        <v>0</v>
      </c>
      <c r="AS236" s="316">
        <v>0</v>
      </c>
      <c r="AT236" s="100">
        <v>0</v>
      </c>
      <c r="AU236" s="100">
        <v>0</v>
      </c>
      <c r="AV236" s="100">
        <v>0</v>
      </c>
      <c r="AW236" s="100">
        <v>0</v>
      </c>
      <c r="AX236" s="100">
        <v>0</v>
      </c>
      <c r="AY236" s="100">
        <v>0</v>
      </c>
      <c r="AZ236" s="100">
        <v>0</v>
      </c>
      <c r="BA236" s="100">
        <v>0</v>
      </c>
      <c r="BB236" s="100">
        <v>0</v>
      </c>
      <c r="BC236" s="100">
        <v>0</v>
      </c>
      <c r="BD236" s="100">
        <v>0</v>
      </c>
      <c r="BE236" s="100">
        <v>0</v>
      </c>
      <c r="BF236" s="100">
        <v>0</v>
      </c>
      <c r="BG236" s="100">
        <v>0.26450000000000001</v>
      </c>
      <c r="BH236" s="100">
        <v>0</v>
      </c>
      <c r="BI236" s="100">
        <v>0</v>
      </c>
      <c r="BJ236" s="100">
        <v>0</v>
      </c>
      <c r="BK236" s="108">
        <v>0</v>
      </c>
      <c r="BL236" s="109">
        <f t="shared" si="3"/>
        <v>100</v>
      </c>
    </row>
    <row r="237" spans="1:64">
      <c r="A237" s="1029"/>
      <c r="B237" s="102" t="s">
        <v>34</v>
      </c>
      <c r="C237" s="103" t="s">
        <v>35</v>
      </c>
      <c r="D237" s="103" t="s">
        <v>113</v>
      </c>
      <c r="E237" s="103">
        <v>5</v>
      </c>
      <c r="F237" s="104">
        <v>2000</v>
      </c>
      <c r="G237" s="367"/>
      <c r="H237" s="368"/>
      <c r="I237" s="105"/>
      <c r="J237" s="316">
        <v>0</v>
      </c>
      <c r="K237" s="100">
        <v>0.57150000000000001</v>
      </c>
      <c r="L237" s="100">
        <v>0</v>
      </c>
      <c r="M237" s="100">
        <v>0</v>
      </c>
      <c r="N237" s="100">
        <v>83.382000000000005</v>
      </c>
      <c r="O237" s="100">
        <v>0</v>
      </c>
      <c r="P237" s="107">
        <v>5.41</v>
      </c>
      <c r="Q237" s="100">
        <v>9.9500000000000005E-2</v>
      </c>
      <c r="R237" s="100">
        <v>6.9219999999999997</v>
      </c>
      <c r="S237" s="100">
        <v>0</v>
      </c>
      <c r="T237" s="100">
        <v>0</v>
      </c>
      <c r="U237" s="100">
        <v>0.50449999999999995</v>
      </c>
      <c r="V237" s="100">
        <v>0</v>
      </c>
      <c r="W237" s="100">
        <v>0</v>
      </c>
      <c r="X237" s="100">
        <v>2.4950000000000001</v>
      </c>
      <c r="Y237" s="100">
        <v>0</v>
      </c>
      <c r="Z237" s="100">
        <v>0</v>
      </c>
      <c r="AA237" s="469">
        <v>0</v>
      </c>
      <c r="AB237" s="316">
        <v>0</v>
      </c>
      <c r="AC237" s="398">
        <v>0</v>
      </c>
      <c r="AD237" s="100">
        <v>0.30649999999999999</v>
      </c>
      <c r="AE237" s="100">
        <v>1.8499999999999999E-2</v>
      </c>
      <c r="AF237" s="100">
        <v>0</v>
      </c>
      <c r="AG237" s="316">
        <v>0</v>
      </c>
      <c r="AH237" s="316">
        <v>0</v>
      </c>
      <c r="AI237" s="100">
        <v>6.5000000000000002E-2</v>
      </c>
      <c r="AJ237" s="100">
        <v>0.105</v>
      </c>
      <c r="AK237" s="100">
        <v>4.4999999999999998E-2</v>
      </c>
      <c r="AL237" s="100">
        <v>0</v>
      </c>
      <c r="AM237" s="100">
        <v>0</v>
      </c>
      <c r="AN237" s="100">
        <v>0</v>
      </c>
      <c r="AO237" s="316">
        <v>0</v>
      </c>
      <c r="AP237" s="100">
        <v>0</v>
      </c>
      <c r="AQ237" s="100">
        <v>0</v>
      </c>
      <c r="AR237" s="316">
        <v>0</v>
      </c>
      <c r="AS237" s="316">
        <v>0</v>
      </c>
      <c r="AT237" s="100">
        <v>0</v>
      </c>
      <c r="AU237" s="100">
        <v>2.1999999999999999E-2</v>
      </c>
      <c r="AV237" s="100">
        <v>0</v>
      </c>
      <c r="AW237" s="100">
        <v>0</v>
      </c>
      <c r="AX237" s="100">
        <v>0</v>
      </c>
      <c r="AY237" s="100">
        <v>0</v>
      </c>
      <c r="AZ237" s="100">
        <v>5.3499999999999999E-2</v>
      </c>
      <c r="BA237" s="100">
        <v>0</v>
      </c>
      <c r="BB237" s="100">
        <v>0</v>
      </c>
      <c r="BC237" s="100">
        <v>0</v>
      </c>
      <c r="BD237" s="100">
        <v>0</v>
      </c>
      <c r="BE237" s="100">
        <v>0</v>
      </c>
      <c r="BF237" s="100">
        <v>0</v>
      </c>
      <c r="BG237" s="100">
        <v>0</v>
      </c>
      <c r="BH237" s="100">
        <v>0</v>
      </c>
      <c r="BI237" s="100">
        <v>0</v>
      </c>
      <c r="BJ237" s="100">
        <v>0</v>
      </c>
      <c r="BK237" s="108">
        <v>0</v>
      </c>
      <c r="BL237" s="109">
        <f t="shared" si="3"/>
        <v>100.00000000000001</v>
      </c>
    </row>
    <row r="238" spans="1:64">
      <c r="A238" s="1029"/>
      <c r="B238" s="102" t="s">
        <v>34</v>
      </c>
      <c r="C238" s="103" t="s">
        <v>35</v>
      </c>
      <c r="D238" s="103" t="s">
        <v>113</v>
      </c>
      <c r="E238" s="103">
        <v>6</v>
      </c>
      <c r="F238" s="104">
        <v>2000</v>
      </c>
      <c r="G238" s="367"/>
      <c r="H238" s="368"/>
      <c r="I238" s="105"/>
      <c r="J238" s="316">
        <v>0</v>
      </c>
      <c r="K238" s="100">
        <v>9.8034999999999997</v>
      </c>
      <c r="L238" s="100">
        <v>0</v>
      </c>
      <c r="M238" s="100">
        <v>0</v>
      </c>
      <c r="N238" s="100">
        <v>82.095500000000001</v>
      </c>
      <c r="O238" s="100">
        <v>0</v>
      </c>
      <c r="P238" s="107">
        <v>4.3259999999999996</v>
      </c>
      <c r="Q238" s="100">
        <v>9.6500000000000016E-2</v>
      </c>
      <c r="R238" s="100">
        <v>2.4704999999999999</v>
      </c>
      <c r="S238" s="100">
        <v>0</v>
      </c>
      <c r="T238" s="100">
        <v>0</v>
      </c>
      <c r="U238" s="100">
        <v>0</v>
      </c>
      <c r="V238" s="100">
        <v>0</v>
      </c>
      <c r="W238" s="100">
        <v>0</v>
      </c>
      <c r="X238" s="100">
        <v>0.13100000000000001</v>
      </c>
      <c r="Y238" s="100">
        <v>0</v>
      </c>
      <c r="Z238" s="100">
        <v>0</v>
      </c>
      <c r="AA238" s="469">
        <v>0</v>
      </c>
      <c r="AB238" s="316">
        <v>0</v>
      </c>
      <c r="AC238" s="398">
        <v>0</v>
      </c>
      <c r="AD238" s="100">
        <v>0.34949999999999998</v>
      </c>
      <c r="AE238" s="100">
        <v>0</v>
      </c>
      <c r="AF238" s="100">
        <v>0</v>
      </c>
      <c r="AG238" s="316">
        <v>0</v>
      </c>
      <c r="AH238" s="316">
        <v>0</v>
      </c>
      <c r="AI238" s="100">
        <v>1.9E-2</v>
      </c>
      <c r="AJ238" s="100">
        <v>0.123</v>
      </c>
      <c r="AK238" s="100">
        <v>0</v>
      </c>
      <c r="AL238" s="100">
        <v>0</v>
      </c>
      <c r="AM238" s="100">
        <v>0</v>
      </c>
      <c r="AN238" s="100">
        <v>0</v>
      </c>
      <c r="AO238" s="316">
        <v>0</v>
      </c>
      <c r="AP238" s="100">
        <v>0</v>
      </c>
      <c r="AQ238" s="100">
        <v>0</v>
      </c>
      <c r="AR238" s="316">
        <v>0</v>
      </c>
      <c r="AS238" s="316">
        <v>0</v>
      </c>
      <c r="AT238" s="100">
        <v>0</v>
      </c>
      <c r="AU238" s="100">
        <v>0</v>
      </c>
      <c r="AV238" s="100">
        <v>0</v>
      </c>
      <c r="AW238" s="100">
        <v>0</v>
      </c>
      <c r="AX238" s="100">
        <v>0</v>
      </c>
      <c r="AY238" s="100">
        <v>0</v>
      </c>
      <c r="AZ238" s="100">
        <v>0.29749999999999999</v>
      </c>
      <c r="BA238" s="100">
        <v>0</v>
      </c>
      <c r="BB238" s="100">
        <v>0</v>
      </c>
      <c r="BC238" s="100">
        <v>0</v>
      </c>
      <c r="BD238" s="100">
        <v>0</v>
      </c>
      <c r="BE238" s="100">
        <v>0</v>
      </c>
      <c r="BF238" s="100">
        <v>0</v>
      </c>
      <c r="BG238" s="100">
        <v>0.28799999999999998</v>
      </c>
      <c r="BH238" s="100">
        <v>0</v>
      </c>
      <c r="BI238" s="100">
        <v>0</v>
      </c>
      <c r="BJ238" s="100">
        <v>0</v>
      </c>
      <c r="BK238" s="108">
        <v>0</v>
      </c>
      <c r="BL238" s="109">
        <f t="shared" si="3"/>
        <v>100.00000000000001</v>
      </c>
    </row>
    <row r="239" spans="1:64">
      <c r="A239" s="1029"/>
      <c r="B239" s="102" t="s">
        <v>34</v>
      </c>
      <c r="C239" s="103" t="s">
        <v>35</v>
      </c>
      <c r="D239" s="103" t="s">
        <v>113</v>
      </c>
      <c r="E239" s="103">
        <v>7</v>
      </c>
      <c r="F239" s="104">
        <v>2000</v>
      </c>
      <c r="G239" s="367"/>
      <c r="H239" s="368"/>
      <c r="I239" s="105"/>
      <c r="J239" s="316">
        <v>0</v>
      </c>
      <c r="K239" s="100">
        <v>4.4189999999999996</v>
      </c>
      <c r="L239" s="100">
        <v>0.254</v>
      </c>
      <c r="M239" s="100">
        <v>0</v>
      </c>
      <c r="N239" s="100">
        <v>80.753500000000003</v>
      </c>
      <c r="O239" s="100">
        <v>0</v>
      </c>
      <c r="P239" s="107">
        <v>3.1755</v>
      </c>
      <c r="Q239" s="100">
        <v>1.9E-2</v>
      </c>
      <c r="R239" s="100">
        <v>3.7505000000000006</v>
      </c>
      <c r="S239" s="100">
        <v>0</v>
      </c>
      <c r="T239" s="100">
        <v>0</v>
      </c>
      <c r="U239" s="100">
        <v>0</v>
      </c>
      <c r="V239" s="100">
        <v>0</v>
      </c>
      <c r="W239" s="100">
        <v>0.22000000000000003</v>
      </c>
      <c r="X239" s="100">
        <v>3.7885</v>
      </c>
      <c r="Y239" s="100">
        <v>0</v>
      </c>
      <c r="Z239" s="100">
        <v>0</v>
      </c>
      <c r="AA239" s="469">
        <v>0</v>
      </c>
      <c r="AB239" s="316">
        <v>0</v>
      </c>
      <c r="AC239" s="398">
        <v>0</v>
      </c>
      <c r="AD239" s="100">
        <v>0.62250000000000005</v>
      </c>
      <c r="AE239" s="100">
        <v>0</v>
      </c>
      <c r="AF239" s="100">
        <v>0</v>
      </c>
      <c r="AG239" s="316">
        <v>0</v>
      </c>
      <c r="AH239" s="316">
        <v>0</v>
      </c>
      <c r="AI239" s="100">
        <v>0</v>
      </c>
      <c r="AJ239" s="100">
        <v>4.7500000000000001E-2</v>
      </c>
      <c r="AK239" s="100">
        <v>0</v>
      </c>
      <c r="AL239" s="100">
        <v>0</v>
      </c>
      <c r="AM239" s="100">
        <v>4.5499999999999999E-2</v>
      </c>
      <c r="AN239" s="100">
        <v>0</v>
      </c>
      <c r="AO239" s="316">
        <v>0</v>
      </c>
      <c r="AP239" s="100">
        <v>1.3154999999999999</v>
      </c>
      <c r="AQ239" s="100">
        <v>0.36399999999999999</v>
      </c>
      <c r="AR239" s="316">
        <v>0</v>
      </c>
      <c r="AS239" s="316">
        <v>0</v>
      </c>
      <c r="AT239" s="100">
        <v>0</v>
      </c>
      <c r="AU239" s="100">
        <v>3.3000000000000002E-2</v>
      </c>
      <c r="AV239" s="100">
        <v>0</v>
      </c>
      <c r="AW239" s="100">
        <v>0</v>
      </c>
      <c r="AX239" s="100">
        <v>0</v>
      </c>
      <c r="AY239" s="100">
        <v>0</v>
      </c>
      <c r="AZ239" s="100">
        <v>4.7E-2</v>
      </c>
      <c r="BA239" s="100">
        <v>0</v>
      </c>
      <c r="BB239" s="100">
        <v>0</v>
      </c>
      <c r="BC239" s="100">
        <v>0</v>
      </c>
      <c r="BD239" s="100">
        <v>0</v>
      </c>
      <c r="BE239" s="100">
        <v>0</v>
      </c>
      <c r="BF239" s="100">
        <v>0</v>
      </c>
      <c r="BG239" s="100">
        <v>1.145</v>
      </c>
      <c r="BH239" s="100">
        <v>0</v>
      </c>
      <c r="BI239" s="100">
        <v>0</v>
      </c>
      <c r="BJ239" s="100">
        <v>0</v>
      </c>
      <c r="BK239" s="108">
        <v>0</v>
      </c>
      <c r="BL239" s="109">
        <f t="shared" si="3"/>
        <v>100.00000000000001</v>
      </c>
    </row>
    <row r="240" spans="1:64">
      <c r="A240" s="1029"/>
      <c r="B240" s="102" t="s">
        <v>34</v>
      </c>
      <c r="C240" s="103" t="s">
        <v>35</v>
      </c>
      <c r="D240" s="103" t="s">
        <v>113</v>
      </c>
      <c r="E240" s="103">
        <v>8</v>
      </c>
      <c r="F240" s="104">
        <v>2000</v>
      </c>
      <c r="G240" s="367"/>
      <c r="H240" s="368"/>
      <c r="I240" s="105"/>
      <c r="J240" s="316">
        <v>0</v>
      </c>
      <c r="K240" s="100">
        <v>0.94600000000000006</v>
      </c>
      <c r="L240" s="100">
        <v>0</v>
      </c>
      <c r="M240" s="100">
        <v>0</v>
      </c>
      <c r="N240" s="100">
        <v>85.989500000000007</v>
      </c>
      <c r="O240" s="100">
        <v>0</v>
      </c>
      <c r="P240" s="107">
        <v>2.1320000000000001</v>
      </c>
      <c r="Q240" s="100">
        <v>0</v>
      </c>
      <c r="R240" s="100">
        <v>8.8834999999999997</v>
      </c>
      <c r="S240" s="100">
        <v>0</v>
      </c>
      <c r="T240" s="100">
        <v>0</v>
      </c>
      <c r="U240" s="100">
        <v>2.7E-2</v>
      </c>
      <c r="V240" s="100">
        <v>0</v>
      </c>
      <c r="W240" s="100">
        <v>0.107</v>
      </c>
      <c r="X240" s="100">
        <v>1.006</v>
      </c>
      <c r="Y240" s="100">
        <v>0</v>
      </c>
      <c r="Z240" s="100">
        <v>0</v>
      </c>
      <c r="AA240" s="469">
        <v>0</v>
      </c>
      <c r="AB240" s="316">
        <v>0</v>
      </c>
      <c r="AC240" s="398">
        <v>0</v>
      </c>
      <c r="AD240" s="100">
        <v>2.6499999999999999E-2</v>
      </c>
      <c r="AE240" s="100">
        <v>0</v>
      </c>
      <c r="AF240" s="100">
        <v>3.5000000000000003E-2</v>
      </c>
      <c r="AG240" s="316">
        <v>0</v>
      </c>
      <c r="AH240" s="316">
        <v>0</v>
      </c>
      <c r="AI240" s="100">
        <v>1.0999999999999999E-2</v>
      </c>
      <c r="AJ240" s="100">
        <v>0</v>
      </c>
      <c r="AK240" s="100">
        <v>0</v>
      </c>
      <c r="AL240" s="100">
        <v>0</v>
      </c>
      <c r="AM240" s="100">
        <v>0</v>
      </c>
      <c r="AN240" s="100">
        <v>0</v>
      </c>
      <c r="AO240" s="316">
        <v>0</v>
      </c>
      <c r="AP240" s="100">
        <v>5.6499999999999995E-2</v>
      </c>
      <c r="AQ240" s="100">
        <v>9.5000000000000001E-2</v>
      </c>
      <c r="AR240" s="316">
        <v>0</v>
      </c>
      <c r="AS240" s="316">
        <v>0</v>
      </c>
      <c r="AT240" s="100">
        <v>0</v>
      </c>
      <c r="AU240" s="100">
        <v>0</v>
      </c>
      <c r="AV240" s="100">
        <v>0</v>
      </c>
      <c r="AW240" s="100">
        <v>0</v>
      </c>
      <c r="AX240" s="100">
        <v>0</v>
      </c>
      <c r="AY240" s="100">
        <v>0</v>
      </c>
      <c r="AZ240" s="100">
        <v>0</v>
      </c>
      <c r="BA240" s="100">
        <v>0</v>
      </c>
      <c r="BB240" s="100">
        <v>0</v>
      </c>
      <c r="BC240" s="100">
        <v>0</v>
      </c>
      <c r="BD240" s="100">
        <v>0</v>
      </c>
      <c r="BE240" s="100">
        <v>0</v>
      </c>
      <c r="BF240" s="100">
        <v>0</v>
      </c>
      <c r="BG240" s="100">
        <v>0.68500000000000005</v>
      </c>
      <c r="BH240" s="100">
        <v>0</v>
      </c>
      <c r="BI240" s="100">
        <v>0</v>
      </c>
      <c r="BJ240" s="100">
        <v>0</v>
      </c>
      <c r="BK240" s="108">
        <v>0</v>
      </c>
      <c r="BL240" s="109">
        <f t="shared" si="3"/>
        <v>100</v>
      </c>
    </row>
    <row r="241" spans="1:64">
      <c r="A241" s="1029"/>
      <c r="B241" s="102" t="s">
        <v>34</v>
      </c>
      <c r="C241" s="103" t="s">
        <v>35</v>
      </c>
      <c r="D241" s="103" t="s">
        <v>113</v>
      </c>
      <c r="E241" s="103">
        <v>9</v>
      </c>
      <c r="F241" s="104">
        <v>2000</v>
      </c>
      <c r="G241" s="367"/>
      <c r="H241" s="368"/>
      <c r="I241" s="105"/>
      <c r="J241" s="316">
        <v>0</v>
      </c>
      <c r="K241" s="100">
        <v>1.3865000000000001</v>
      </c>
      <c r="L241" s="100">
        <v>0</v>
      </c>
      <c r="M241" s="100">
        <v>0</v>
      </c>
      <c r="N241" s="100">
        <v>82.600499999999997</v>
      </c>
      <c r="O241" s="100">
        <v>0</v>
      </c>
      <c r="P241" s="107">
        <v>4.4039999999999999</v>
      </c>
      <c r="Q241" s="100">
        <v>0</v>
      </c>
      <c r="R241" s="100">
        <v>6.5705</v>
      </c>
      <c r="S241" s="100">
        <v>0</v>
      </c>
      <c r="T241" s="100">
        <v>0</v>
      </c>
      <c r="U241" s="100">
        <v>0</v>
      </c>
      <c r="V241" s="100">
        <v>0</v>
      </c>
      <c r="W241" s="100">
        <v>0</v>
      </c>
      <c r="X241" s="100">
        <v>3.6915</v>
      </c>
      <c r="Y241" s="100">
        <v>0</v>
      </c>
      <c r="Z241" s="100">
        <v>0</v>
      </c>
      <c r="AA241" s="469">
        <v>0</v>
      </c>
      <c r="AB241" s="316">
        <v>0</v>
      </c>
      <c r="AC241" s="398">
        <v>0</v>
      </c>
      <c r="AD241" s="100">
        <v>0.80900000000000005</v>
      </c>
      <c r="AE241" s="100">
        <v>0</v>
      </c>
      <c r="AF241" s="100">
        <v>0</v>
      </c>
      <c r="AG241" s="316">
        <v>0</v>
      </c>
      <c r="AH241" s="316">
        <v>0</v>
      </c>
      <c r="AI241" s="100">
        <v>0</v>
      </c>
      <c r="AJ241" s="100">
        <v>1.35E-2</v>
      </c>
      <c r="AK241" s="100">
        <v>3.5000000000000003E-2</v>
      </c>
      <c r="AL241" s="100">
        <v>0</v>
      </c>
      <c r="AM241" s="100">
        <v>5.1499999999999997E-2</v>
      </c>
      <c r="AN241" s="100">
        <v>0</v>
      </c>
      <c r="AO241" s="316">
        <v>0</v>
      </c>
      <c r="AP241" s="100">
        <v>7.9000000000000001E-2</v>
      </c>
      <c r="AQ241" s="100">
        <v>0.26900000000000002</v>
      </c>
      <c r="AR241" s="316">
        <v>0</v>
      </c>
      <c r="AS241" s="316">
        <v>0</v>
      </c>
      <c r="AT241" s="100">
        <v>0</v>
      </c>
      <c r="AU241" s="100">
        <v>0</v>
      </c>
      <c r="AV241" s="100">
        <v>0</v>
      </c>
      <c r="AW241" s="100">
        <v>0</v>
      </c>
      <c r="AX241" s="100">
        <v>0</v>
      </c>
      <c r="AY241" s="100">
        <v>0</v>
      </c>
      <c r="AZ241" s="100">
        <v>1.2E-2</v>
      </c>
      <c r="BA241" s="100">
        <v>0</v>
      </c>
      <c r="BB241" s="100">
        <v>0</v>
      </c>
      <c r="BC241" s="100">
        <v>0</v>
      </c>
      <c r="BD241" s="100">
        <v>0</v>
      </c>
      <c r="BE241" s="100">
        <v>0</v>
      </c>
      <c r="BF241" s="100">
        <v>0</v>
      </c>
      <c r="BG241" s="100">
        <v>7.8E-2</v>
      </c>
      <c r="BH241" s="100">
        <v>0</v>
      </c>
      <c r="BI241" s="100">
        <v>0</v>
      </c>
      <c r="BJ241" s="100">
        <v>0</v>
      </c>
      <c r="BK241" s="108">
        <v>0</v>
      </c>
      <c r="BL241" s="109">
        <f t="shared" si="3"/>
        <v>99.999999999999986</v>
      </c>
    </row>
    <row r="242" spans="1:64" ht="15.75" thickBot="1">
      <c r="A242" s="1029"/>
      <c r="B242" s="122" t="s">
        <v>34</v>
      </c>
      <c r="C242" s="123" t="s">
        <v>35</v>
      </c>
      <c r="D242" s="124" t="s">
        <v>113</v>
      </c>
      <c r="E242" s="124">
        <v>10</v>
      </c>
      <c r="F242" s="125">
        <v>2000</v>
      </c>
      <c r="G242" s="373"/>
      <c r="H242" s="374"/>
      <c r="I242" s="126"/>
      <c r="J242" s="316">
        <v>0</v>
      </c>
      <c r="K242" s="100">
        <v>1.962</v>
      </c>
      <c r="L242" s="100">
        <v>0</v>
      </c>
      <c r="M242" s="100">
        <v>0</v>
      </c>
      <c r="N242" s="100">
        <v>76.813999999999993</v>
      </c>
      <c r="O242" s="100">
        <v>0</v>
      </c>
      <c r="P242" s="107">
        <v>5.7275</v>
      </c>
      <c r="Q242" s="100">
        <v>1.0999999999999999E-2</v>
      </c>
      <c r="R242" s="100">
        <v>9.43</v>
      </c>
      <c r="S242" s="100">
        <v>0</v>
      </c>
      <c r="T242" s="100">
        <v>0</v>
      </c>
      <c r="U242" s="100">
        <v>0.2485</v>
      </c>
      <c r="V242" s="100">
        <v>7.0000000000000007E-2</v>
      </c>
      <c r="W242" s="100">
        <v>0</v>
      </c>
      <c r="X242" s="100">
        <v>1.986</v>
      </c>
      <c r="Y242" s="100">
        <v>0</v>
      </c>
      <c r="Z242" s="100">
        <v>0</v>
      </c>
      <c r="AA242" s="471">
        <v>0</v>
      </c>
      <c r="AB242" s="318">
        <v>0</v>
      </c>
      <c r="AC242" s="400">
        <v>0</v>
      </c>
      <c r="AD242" s="128">
        <v>2.7669999999999999</v>
      </c>
      <c r="AE242" s="128">
        <v>0</v>
      </c>
      <c r="AF242" s="128">
        <v>0</v>
      </c>
      <c r="AG242" s="318">
        <v>0</v>
      </c>
      <c r="AH242" s="318">
        <v>0</v>
      </c>
      <c r="AI242" s="128">
        <v>6.25E-2</v>
      </c>
      <c r="AJ242" s="128">
        <v>9.1999999999999998E-2</v>
      </c>
      <c r="AK242" s="128">
        <v>0</v>
      </c>
      <c r="AL242" s="128">
        <v>0</v>
      </c>
      <c r="AM242" s="128">
        <v>0</v>
      </c>
      <c r="AN242" s="128">
        <v>0</v>
      </c>
      <c r="AO242" s="318">
        <v>0</v>
      </c>
      <c r="AP242" s="128">
        <v>0.10100000000000001</v>
      </c>
      <c r="AQ242" s="128">
        <v>0.49299999999999999</v>
      </c>
      <c r="AR242" s="318">
        <v>0</v>
      </c>
      <c r="AS242" s="318">
        <v>0</v>
      </c>
      <c r="AT242" s="128">
        <v>0</v>
      </c>
      <c r="AU242" s="128">
        <v>5.1499999999999997E-2</v>
      </c>
      <c r="AV242" s="128">
        <v>0</v>
      </c>
      <c r="AW242" s="128">
        <v>0</v>
      </c>
      <c r="AX242" s="128">
        <v>0</v>
      </c>
      <c r="AY242" s="128">
        <v>0</v>
      </c>
      <c r="AZ242" s="128">
        <v>0</v>
      </c>
      <c r="BA242" s="128">
        <v>0</v>
      </c>
      <c r="BB242" s="128">
        <v>0</v>
      </c>
      <c r="BC242" s="128">
        <v>0</v>
      </c>
      <c r="BD242" s="128">
        <v>0</v>
      </c>
      <c r="BE242" s="128">
        <v>0</v>
      </c>
      <c r="BF242" s="128">
        <v>0</v>
      </c>
      <c r="BG242" s="128">
        <v>0.184</v>
      </c>
      <c r="BH242" s="128">
        <v>0</v>
      </c>
      <c r="BI242" s="128">
        <v>0</v>
      </c>
      <c r="BJ242" s="128">
        <v>0</v>
      </c>
      <c r="BK242" s="130">
        <v>0</v>
      </c>
      <c r="BL242" s="132">
        <f t="shared" si="3"/>
        <v>100</v>
      </c>
    </row>
    <row r="243" spans="1:64">
      <c r="A243" s="1029"/>
      <c r="B243" s="102" t="s">
        <v>36</v>
      </c>
      <c r="C243" s="103" t="s">
        <v>37</v>
      </c>
      <c r="D243" s="103" t="s">
        <v>111</v>
      </c>
      <c r="E243" s="103">
        <v>1</v>
      </c>
      <c r="F243" s="94">
        <v>2000</v>
      </c>
      <c r="G243" s="367"/>
      <c r="H243" s="368"/>
      <c r="I243" s="105"/>
      <c r="J243" s="315">
        <v>0</v>
      </c>
      <c r="K243" s="97">
        <v>0.97200000000000009</v>
      </c>
      <c r="L243" s="97">
        <v>0.64200000000000002</v>
      </c>
      <c r="M243" s="97">
        <v>0</v>
      </c>
      <c r="N243" s="97">
        <v>80.456000000000003</v>
      </c>
      <c r="O243" s="97">
        <v>0</v>
      </c>
      <c r="P243" s="98">
        <v>5.5279999999999996</v>
      </c>
      <c r="Q243" s="97">
        <v>0.02</v>
      </c>
      <c r="R243" s="97">
        <v>1.996</v>
      </c>
      <c r="S243" s="97">
        <v>0</v>
      </c>
      <c r="T243" s="97">
        <v>0.78649999999999998</v>
      </c>
      <c r="U243" s="97">
        <v>0.57499999999999996</v>
      </c>
      <c r="V243" s="97">
        <v>0.76849999999999996</v>
      </c>
      <c r="W243" s="97">
        <v>0.75700000000000001</v>
      </c>
      <c r="X243" s="97">
        <v>0.20849999999999999</v>
      </c>
      <c r="Y243" s="97">
        <v>0</v>
      </c>
      <c r="Z243" s="99">
        <v>0</v>
      </c>
      <c r="AA243" s="316">
        <v>0</v>
      </c>
      <c r="AB243" s="316">
        <v>0</v>
      </c>
      <c r="AC243" s="398">
        <v>0</v>
      </c>
      <c r="AD243" s="100">
        <v>5.1055000000000001</v>
      </c>
      <c r="AE243" s="100">
        <v>0</v>
      </c>
      <c r="AF243" s="100">
        <v>5.4999999999999997E-3</v>
      </c>
      <c r="AG243" s="316">
        <v>0</v>
      </c>
      <c r="AH243" s="316">
        <v>0</v>
      </c>
      <c r="AI243" s="100">
        <v>0.2</v>
      </c>
      <c r="AJ243" s="100">
        <v>0.11550000000000001</v>
      </c>
      <c r="AK243" s="100">
        <v>0</v>
      </c>
      <c r="AL243" s="100">
        <v>0</v>
      </c>
      <c r="AM243" s="100">
        <v>0.26600000000000001</v>
      </c>
      <c r="AN243" s="100">
        <v>0</v>
      </c>
      <c r="AO243" s="316">
        <v>0</v>
      </c>
      <c r="AP243" s="100">
        <v>0.19450000000000001</v>
      </c>
      <c r="AQ243" s="100">
        <v>0.1525</v>
      </c>
      <c r="AR243" s="316">
        <v>0</v>
      </c>
      <c r="AS243" s="316">
        <v>0</v>
      </c>
      <c r="AT243" s="100">
        <v>0</v>
      </c>
      <c r="AU243" s="100">
        <v>4.3499999999999997E-2</v>
      </c>
      <c r="AV243" s="100">
        <v>0</v>
      </c>
      <c r="AW243" s="100">
        <v>0</v>
      </c>
      <c r="AX243" s="100">
        <v>0</v>
      </c>
      <c r="AY243" s="100">
        <v>0</v>
      </c>
      <c r="AZ243" s="100">
        <v>0.33350000000000002</v>
      </c>
      <c r="BA243" s="100">
        <v>0</v>
      </c>
      <c r="BB243" s="100">
        <v>0</v>
      </c>
      <c r="BC243" s="100">
        <v>0</v>
      </c>
      <c r="BD243" s="100">
        <v>0</v>
      </c>
      <c r="BE243" s="100">
        <v>0</v>
      </c>
      <c r="BF243" s="100">
        <v>0</v>
      </c>
      <c r="BG243" s="100">
        <v>0.70599999999999996</v>
      </c>
      <c r="BH243" s="100">
        <v>0</v>
      </c>
      <c r="BI243" s="100">
        <v>0</v>
      </c>
      <c r="BJ243" s="100">
        <v>0</v>
      </c>
      <c r="BK243" s="108">
        <v>0.16800000000000001</v>
      </c>
      <c r="BL243" s="109">
        <f t="shared" si="3"/>
        <v>100.00000000000004</v>
      </c>
    </row>
    <row r="244" spans="1:64">
      <c r="A244" s="1029"/>
      <c r="B244" s="102" t="s">
        <v>36</v>
      </c>
      <c r="C244" s="103" t="s">
        <v>37</v>
      </c>
      <c r="D244" s="103" t="s">
        <v>111</v>
      </c>
      <c r="E244" s="103">
        <v>2</v>
      </c>
      <c r="F244" s="104">
        <v>1998.45</v>
      </c>
      <c r="G244" s="367">
        <v>1.55</v>
      </c>
      <c r="H244" s="368"/>
      <c r="I244" s="105"/>
      <c r="J244" s="316">
        <v>0</v>
      </c>
      <c r="K244" s="100">
        <v>3.3721133878756033</v>
      </c>
      <c r="L244" s="100">
        <v>0.36428231879706774</v>
      </c>
      <c r="M244" s="100">
        <v>0</v>
      </c>
      <c r="N244" s="100">
        <v>81.498161074832993</v>
      </c>
      <c r="O244" s="100">
        <v>0</v>
      </c>
      <c r="P244" s="107">
        <v>6.906852810928469</v>
      </c>
      <c r="Q244" s="100">
        <v>5.7044209262178194E-2</v>
      </c>
      <c r="R244" s="100">
        <v>1.0483124421426606</v>
      </c>
      <c r="S244" s="100">
        <v>0</v>
      </c>
      <c r="T244" s="100">
        <v>0</v>
      </c>
      <c r="U244" s="100">
        <v>1.0938477319922939</v>
      </c>
      <c r="V244" s="100">
        <v>0.10207911131126624</v>
      </c>
      <c r="W244" s="100">
        <v>0.74457704721158902</v>
      </c>
      <c r="X244" s="100">
        <v>0.42633040606470013</v>
      </c>
      <c r="Y244" s="100">
        <v>0</v>
      </c>
      <c r="Z244" s="108">
        <v>0</v>
      </c>
      <c r="AA244" s="316">
        <v>0</v>
      </c>
      <c r="AB244" s="316">
        <v>0</v>
      </c>
      <c r="AC244" s="398">
        <v>0</v>
      </c>
      <c r="AD244" s="100">
        <v>3.3490955490505145</v>
      </c>
      <c r="AE244" s="100">
        <v>0.14661362555980884</v>
      </c>
      <c r="AF244" s="100">
        <v>6.6551577472541215E-2</v>
      </c>
      <c r="AG244" s="316">
        <v>0</v>
      </c>
      <c r="AH244" s="316">
        <v>0</v>
      </c>
      <c r="AI244" s="100">
        <v>0.11608996972653805</v>
      </c>
      <c r="AJ244" s="100">
        <v>2.1016287622907755E-2</v>
      </c>
      <c r="AK244" s="100">
        <v>0</v>
      </c>
      <c r="AL244" s="100">
        <v>0</v>
      </c>
      <c r="AM244" s="100">
        <v>3.1524431434361629E-2</v>
      </c>
      <c r="AN244" s="100">
        <v>0</v>
      </c>
      <c r="AO244" s="316">
        <v>0</v>
      </c>
      <c r="AP244" s="100">
        <v>0.12910005254071905</v>
      </c>
      <c r="AQ244" s="100">
        <v>0.52640796617378471</v>
      </c>
      <c r="AR244" s="316">
        <v>0</v>
      </c>
      <c r="AS244" s="316">
        <v>0</v>
      </c>
      <c r="AT244" s="100">
        <v>0</v>
      </c>
      <c r="AU244" s="100">
        <v>0</v>
      </c>
      <c r="AV244" s="100">
        <v>0</v>
      </c>
      <c r="AW244" s="100">
        <v>0</v>
      </c>
      <c r="AX244" s="100">
        <v>0</v>
      </c>
      <c r="AY244" s="100">
        <v>0</v>
      </c>
      <c r="AZ244" s="100">
        <v>0</v>
      </c>
      <c r="BA244" s="100">
        <v>0</v>
      </c>
      <c r="BB244" s="100">
        <v>0</v>
      </c>
      <c r="BC244" s="100">
        <v>0</v>
      </c>
      <c r="BD244" s="100">
        <v>0</v>
      </c>
      <c r="BE244" s="100">
        <v>0</v>
      </c>
      <c r="BF244" s="100">
        <v>0</v>
      </c>
      <c r="BG244" s="100">
        <v>0</v>
      </c>
      <c r="BH244" s="100">
        <v>0</v>
      </c>
      <c r="BI244" s="100">
        <v>0</v>
      </c>
      <c r="BJ244" s="100">
        <v>0</v>
      </c>
      <c r="BK244" s="108">
        <v>0</v>
      </c>
      <c r="BL244" s="109">
        <f t="shared" si="3"/>
        <v>100</v>
      </c>
    </row>
    <row r="245" spans="1:64">
      <c r="A245" s="1029"/>
      <c r="B245" s="102" t="s">
        <v>36</v>
      </c>
      <c r="C245" s="103" t="s">
        <v>37</v>
      </c>
      <c r="D245" s="103" t="s">
        <v>111</v>
      </c>
      <c r="E245" s="103">
        <v>3</v>
      </c>
      <c r="F245" s="104">
        <v>1986.92</v>
      </c>
      <c r="G245" s="367">
        <v>13.08</v>
      </c>
      <c r="H245" s="368"/>
      <c r="I245" s="105"/>
      <c r="J245" s="316">
        <v>0</v>
      </c>
      <c r="K245" s="100">
        <v>2.8838604473255085</v>
      </c>
      <c r="L245" s="100">
        <v>3.595011374388501</v>
      </c>
      <c r="M245" s="100">
        <v>0</v>
      </c>
      <c r="N245" s="100">
        <v>77.389124876693572</v>
      </c>
      <c r="O245" s="100">
        <v>0</v>
      </c>
      <c r="P245" s="107">
        <v>5.8859944033982243</v>
      </c>
      <c r="Q245" s="100">
        <v>0</v>
      </c>
      <c r="R245" s="100">
        <v>2.1571074829384171</v>
      </c>
      <c r="S245" s="100">
        <v>0</v>
      </c>
      <c r="T245" s="100">
        <v>9.5625390050933096E-3</v>
      </c>
      <c r="U245" s="100">
        <v>0.27479717351478672</v>
      </c>
      <c r="V245" s="100">
        <v>0.22295814627664928</v>
      </c>
      <c r="W245" s="100">
        <v>0.12884263080546776</v>
      </c>
      <c r="X245" s="100">
        <v>0.3246230346465887</v>
      </c>
      <c r="Y245" s="100">
        <v>0</v>
      </c>
      <c r="Z245" s="108">
        <v>0</v>
      </c>
      <c r="AA245" s="316">
        <v>0</v>
      </c>
      <c r="AB245" s="316">
        <v>0</v>
      </c>
      <c r="AC245" s="398">
        <v>0</v>
      </c>
      <c r="AD245" s="100">
        <v>6.6590501882310305</v>
      </c>
      <c r="AE245" s="100">
        <v>0</v>
      </c>
      <c r="AF245" s="100">
        <v>0.11374388500795199</v>
      </c>
      <c r="AG245" s="316">
        <v>0</v>
      </c>
      <c r="AH245" s="316">
        <v>0</v>
      </c>
      <c r="AI245" s="100">
        <v>0.12884263080546776</v>
      </c>
      <c r="AJ245" s="100">
        <v>1.9125078010186619E-2</v>
      </c>
      <c r="AK245" s="100">
        <v>0</v>
      </c>
      <c r="AL245" s="100">
        <v>0</v>
      </c>
      <c r="AM245" s="100">
        <v>1.308557969118032E-2</v>
      </c>
      <c r="AN245" s="100">
        <v>0</v>
      </c>
      <c r="AO245" s="316">
        <v>0</v>
      </c>
      <c r="AP245" s="100">
        <v>0.14293479354981578</v>
      </c>
      <c r="AQ245" s="100">
        <v>5.133573571155356E-2</v>
      </c>
      <c r="AR245" s="316">
        <v>0</v>
      </c>
      <c r="AS245" s="316">
        <v>0</v>
      </c>
      <c r="AT245" s="100">
        <v>0</v>
      </c>
      <c r="AU245" s="100">
        <v>0</v>
      </c>
      <c r="AV245" s="100">
        <v>0</v>
      </c>
      <c r="AW245" s="100">
        <v>0</v>
      </c>
      <c r="AX245" s="100">
        <v>0</v>
      </c>
      <c r="AY245" s="100">
        <v>0</v>
      </c>
      <c r="AZ245" s="100">
        <v>0</v>
      </c>
      <c r="BA245" s="100">
        <v>0</v>
      </c>
      <c r="BB245" s="100">
        <v>0</v>
      </c>
      <c r="BC245" s="100">
        <v>0</v>
      </c>
      <c r="BD245" s="100">
        <v>0</v>
      </c>
      <c r="BE245" s="100">
        <v>0</v>
      </c>
      <c r="BF245" s="100">
        <v>0</v>
      </c>
      <c r="BG245" s="100">
        <v>0</v>
      </c>
      <c r="BH245" s="100">
        <v>0</v>
      </c>
      <c r="BI245" s="100">
        <v>0</v>
      </c>
      <c r="BJ245" s="100">
        <v>0</v>
      </c>
      <c r="BK245" s="108">
        <v>0</v>
      </c>
      <c r="BL245" s="109">
        <f t="shared" si="3"/>
        <v>99.999999999999986</v>
      </c>
    </row>
    <row r="246" spans="1:64">
      <c r="A246" s="1029"/>
      <c r="B246" s="102" t="s">
        <v>36</v>
      </c>
      <c r="C246" s="103" t="s">
        <v>37</v>
      </c>
      <c r="D246" s="103" t="s">
        <v>111</v>
      </c>
      <c r="E246" s="103">
        <v>4</v>
      </c>
      <c r="F246" s="104">
        <v>1963.02</v>
      </c>
      <c r="G246" s="367">
        <v>36.979999999999997</v>
      </c>
      <c r="H246" s="368"/>
      <c r="I246" s="105"/>
      <c r="J246" s="316">
        <v>0</v>
      </c>
      <c r="K246" s="100">
        <v>1.9215290725514769</v>
      </c>
      <c r="L246" s="100">
        <v>3.4885024095526282</v>
      </c>
      <c r="M246" s="100">
        <v>0</v>
      </c>
      <c r="N246" s="100">
        <v>85.894183452028003</v>
      </c>
      <c r="O246" s="100">
        <v>0</v>
      </c>
      <c r="P246" s="107">
        <v>5.140548746319447</v>
      </c>
      <c r="Q246" s="100">
        <v>4.9413658546525255E-2</v>
      </c>
      <c r="R246" s="100">
        <v>1.3036036311397745</v>
      </c>
      <c r="S246" s="100">
        <v>0</v>
      </c>
      <c r="T246" s="100">
        <v>0.92459577589632291</v>
      </c>
      <c r="U246" s="100">
        <v>0.16046703548613869</v>
      </c>
      <c r="V246" s="100">
        <v>0.49617426210634635</v>
      </c>
      <c r="W246" s="100">
        <v>0.1512974906012165</v>
      </c>
      <c r="X246" s="100">
        <v>0</v>
      </c>
      <c r="Y246" s="100">
        <v>0</v>
      </c>
      <c r="Z246" s="108">
        <v>0</v>
      </c>
      <c r="AA246" s="316">
        <v>0</v>
      </c>
      <c r="AB246" s="316">
        <v>0</v>
      </c>
      <c r="AC246" s="398">
        <v>0</v>
      </c>
      <c r="AD246" s="100">
        <v>0</v>
      </c>
      <c r="AE246" s="100">
        <v>0</v>
      </c>
      <c r="AF246" s="100">
        <v>0</v>
      </c>
      <c r="AG246" s="316">
        <v>0</v>
      </c>
      <c r="AH246" s="316">
        <v>0</v>
      </c>
      <c r="AI246" s="100">
        <v>0</v>
      </c>
      <c r="AJ246" s="100">
        <v>8.762009556703447E-2</v>
      </c>
      <c r="AK246" s="100">
        <v>0</v>
      </c>
      <c r="AL246" s="100">
        <v>0</v>
      </c>
      <c r="AM246" s="100">
        <v>6.6224490835549311E-3</v>
      </c>
      <c r="AN246" s="100">
        <v>0</v>
      </c>
      <c r="AO246" s="316">
        <v>0</v>
      </c>
      <c r="AP246" s="100">
        <v>3.0565149616407376E-2</v>
      </c>
      <c r="AQ246" s="100">
        <v>0.2256726880011411</v>
      </c>
      <c r="AR246" s="316">
        <v>0</v>
      </c>
      <c r="AS246" s="316">
        <v>0</v>
      </c>
      <c r="AT246" s="100">
        <v>0</v>
      </c>
      <c r="AU246" s="100">
        <v>0</v>
      </c>
      <c r="AV246" s="100">
        <v>0</v>
      </c>
      <c r="AW246" s="100">
        <v>0</v>
      </c>
      <c r="AX246" s="100">
        <v>0</v>
      </c>
      <c r="AY246" s="100">
        <v>0</v>
      </c>
      <c r="AZ246" s="100">
        <v>0</v>
      </c>
      <c r="BA246" s="100">
        <v>0</v>
      </c>
      <c r="BB246" s="100">
        <v>0</v>
      </c>
      <c r="BC246" s="100">
        <v>0</v>
      </c>
      <c r="BD246" s="100">
        <v>0</v>
      </c>
      <c r="BE246" s="100">
        <v>0</v>
      </c>
      <c r="BF246" s="100">
        <v>0</v>
      </c>
      <c r="BG246" s="100">
        <v>0.11920408350398876</v>
      </c>
      <c r="BH246" s="100">
        <v>0</v>
      </c>
      <c r="BI246" s="100">
        <v>0</v>
      </c>
      <c r="BJ246" s="100">
        <v>0</v>
      </c>
      <c r="BK246" s="108">
        <v>0</v>
      </c>
      <c r="BL246" s="109">
        <f t="shared" si="3"/>
        <v>100.00000000000001</v>
      </c>
    </row>
    <row r="247" spans="1:64">
      <c r="A247" s="1029"/>
      <c r="B247" s="102" t="s">
        <v>36</v>
      </c>
      <c r="C247" s="103" t="s">
        <v>37</v>
      </c>
      <c r="D247" s="103" t="s">
        <v>111</v>
      </c>
      <c r="E247" s="103">
        <v>5</v>
      </c>
      <c r="F247" s="104">
        <v>1994.92</v>
      </c>
      <c r="G247" s="367">
        <v>5.08</v>
      </c>
      <c r="H247" s="368"/>
      <c r="I247" s="105"/>
      <c r="J247" s="316">
        <v>0</v>
      </c>
      <c r="K247" s="100">
        <v>2.8111402963527357</v>
      </c>
      <c r="L247" s="100">
        <v>1.5429190142963125</v>
      </c>
      <c r="M247" s="100">
        <v>0</v>
      </c>
      <c r="N247" s="100">
        <v>83.766767589677784</v>
      </c>
      <c r="O247" s="100">
        <v>0</v>
      </c>
      <c r="P247" s="107">
        <v>3.6728289856234837</v>
      </c>
      <c r="Q247" s="100">
        <v>4.4613317827281292E-2</v>
      </c>
      <c r="R247" s="100">
        <v>1.9494516070819883</v>
      </c>
      <c r="S247" s="100">
        <v>0</v>
      </c>
      <c r="T247" s="100">
        <v>0</v>
      </c>
      <c r="U247" s="100">
        <v>0.16391634752270767</v>
      </c>
      <c r="V247" s="100">
        <v>1.7659856034327188</v>
      </c>
      <c r="W247" s="100">
        <v>0.16391634752270767</v>
      </c>
      <c r="X247" s="100">
        <v>0.24412006496501112</v>
      </c>
      <c r="Y247" s="100">
        <v>0</v>
      </c>
      <c r="Z247" s="108">
        <v>0</v>
      </c>
      <c r="AA247" s="316">
        <v>0</v>
      </c>
      <c r="AB247" s="316">
        <v>0</v>
      </c>
      <c r="AC247" s="398">
        <v>0</v>
      </c>
      <c r="AD247" s="100">
        <v>2.9159064022617449</v>
      </c>
      <c r="AE247" s="100">
        <v>0.10877629178112405</v>
      </c>
      <c r="AF247" s="100">
        <v>0</v>
      </c>
      <c r="AG247" s="316">
        <v>0</v>
      </c>
      <c r="AH247" s="316">
        <v>0</v>
      </c>
      <c r="AI247" s="100">
        <v>0</v>
      </c>
      <c r="AJ247" s="100">
        <v>0</v>
      </c>
      <c r="AK247" s="100">
        <v>0</v>
      </c>
      <c r="AL247" s="100">
        <v>0</v>
      </c>
      <c r="AM247" s="100">
        <v>0</v>
      </c>
      <c r="AN247" s="100">
        <v>0</v>
      </c>
      <c r="AO247" s="316">
        <v>0</v>
      </c>
      <c r="AP247" s="100">
        <v>0</v>
      </c>
      <c r="AQ247" s="100">
        <v>7.3687165400116286E-2</v>
      </c>
      <c r="AR247" s="316">
        <v>0</v>
      </c>
      <c r="AS247" s="316">
        <v>0</v>
      </c>
      <c r="AT247" s="100">
        <v>0</v>
      </c>
      <c r="AU247" s="100">
        <v>0</v>
      </c>
      <c r="AV247" s="100">
        <v>0</v>
      </c>
      <c r="AW247" s="100">
        <v>0</v>
      </c>
      <c r="AX247" s="100">
        <v>0</v>
      </c>
      <c r="AY247" s="100">
        <v>0</v>
      </c>
      <c r="AZ247" s="100">
        <v>0</v>
      </c>
      <c r="BA247" s="100">
        <v>0</v>
      </c>
      <c r="BB247" s="100">
        <v>0</v>
      </c>
      <c r="BC247" s="100">
        <v>0</v>
      </c>
      <c r="BD247" s="100">
        <v>0</v>
      </c>
      <c r="BE247" s="100">
        <v>0</v>
      </c>
      <c r="BF247" s="100">
        <v>0</v>
      </c>
      <c r="BG247" s="100">
        <v>0.77597096625428585</v>
      </c>
      <c r="BH247" s="100">
        <v>0</v>
      </c>
      <c r="BI247" s="100">
        <v>0</v>
      </c>
      <c r="BJ247" s="100">
        <v>0</v>
      </c>
      <c r="BK247" s="108">
        <v>0</v>
      </c>
      <c r="BL247" s="109">
        <f t="shared" si="3"/>
        <v>100</v>
      </c>
    </row>
    <row r="248" spans="1:64">
      <c r="A248" s="1029"/>
      <c r="B248" s="102" t="s">
        <v>36</v>
      </c>
      <c r="C248" s="103" t="s">
        <v>37</v>
      </c>
      <c r="D248" s="103" t="s">
        <v>111</v>
      </c>
      <c r="E248" s="103">
        <v>6</v>
      </c>
      <c r="F248" s="104">
        <v>1996.3</v>
      </c>
      <c r="G248" s="367">
        <v>3.7</v>
      </c>
      <c r="H248" s="368"/>
      <c r="I248" s="105"/>
      <c r="J248" s="316">
        <v>0</v>
      </c>
      <c r="K248" s="100">
        <v>2.4024445223663777</v>
      </c>
      <c r="L248" s="100">
        <v>0.18534288433602164</v>
      </c>
      <c r="M248" s="100">
        <v>0</v>
      </c>
      <c r="N248" s="100">
        <v>88.250763913239496</v>
      </c>
      <c r="O248" s="100">
        <v>0</v>
      </c>
      <c r="P248" s="107">
        <v>2.8773230476381304</v>
      </c>
      <c r="Q248" s="100">
        <v>0</v>
      </c>
      <c r="R248" s="100">
        <v>2.1885488153083203</v>
      </c>
      <c r="S248" s="100">
        <v>0</v>
      </c>
      <c r="T248" s="100">
        <v>0</v>
      </c>
      <c r="U248" s="100">
        <v>4.4582477583529533E-2</v>
      </c>
      <c r="V248" s="100">
        <v>0.44883033612182544</v>
      </c>
      <c r="W248" s="100">
        <v>0.18233732404949157</v>
      </c>
      <c r="X248" s="100">
        <v>0.37920152281721187</v>
      </c>
      <c r="Y248" s="100">
        <v>0</v>
      </c>
      <c r="Z248" s="108">
        <v>0</v>
      </c>
      <c r="AA248" s="316">
        <v>0</v>
      </c>
      <c r="AB248" s="316">
        <v>0</v>
      </c>
      <c r="AC248" s="398">
        <v>0</v>
      </c>
      <c r="AD248" s="100">
        <v>2.6609227070079648</v>
      </c>
      <c r="AE248" s="100">
        <v>0</v>
      </c>
      <c r="AF248" s="100">
        <v>1.6530581575915443E-2</v>
      </c>
      <c r="AG248" s="316">
        <v>0</v>
      </c>
      <c r="AH248" s="316">
        <v>0</v>
      </c>
      <c r="AI248" s="100">
        <v>0</v>
      </c>
      <c r="AJ248" s="100">
        <v>4.007413715373441E-2</v>
      </c>
      <c r="AK248" s="100">
        <v>0</v>
      </c>
      <c r="AL248" s="100">
        <v>0</v>
      </c>
      <c r="AM248" s="100">
        <v>0</v>
      </c>
      <c r="AN248" s="100">
        <v>0</v>
      </c>
      <c r="AO248" s="316">
        <v>0</v>
      </c>
      <c r="AP248" s="100">
        <v>0</v>
      </c>
      <c r="AQ248" s="100">
        <v>0.20838551319941892</v>
      </c>
      <c r="AR248" s="316">
        <v>0</v>
      </c>
      <c r="AS248" s="316">
        <v>0</v>
      </c>
      <c r="AT248" s="100">
        <v>0</v>
      </c>
      <c r="AU248" s="100">
        <v>0</v>
      </c>
      <c r="AV248" s="100">
        <v>0</v>
      </c>
      <c r="AW248" s="100">
        <v>0</v>
      </c>
      <c r="AX248" s="100">
        <v>0</v>
      </c>
      <c r="AY248" s="100">
        <v>0</v>
      </c>
      <c r="AZ248" s="100">
        <v>0</v>
      </c>
      <c r="BA248" s="100">
        <v>0</v>
      </c>
      <c r="BB248" s="100">
        <v>0</v>
      </c>
      <c r="BC248" s="100">
        <v>0</v>
      </c>
      <c r="BD248" s="100">
        <v>0</v>
      </c>
      <c r="BE248" s="100">
        <v>0</v>
      </c>
      <c r="BF248" s="100">
        <v>0</v>
      </c>
      <c r="BG248" s="100">
        <v>0.11471221760256475</v>
      </c>
      <c r="BH248" s="100">
        <v>0</v>
      </c>
      <c r="BI248" s="100">
        <v>0</v>
      </c>
      <c r="BJ248" s="100">
        <v>0</v>
      </c>
      <c r="BK248" s="108">
        <v>0</v>
      </c>
      <c r="BL248" s="109">
        <f t="shared" si="3"/>
        <v>100.00000000000001</v>
      </c>
    </row>
    <row r="249" spans="1:64">
      <c r="A249" s="1029"/>
      <c r="B249" s="102" t="s">
        <v>36</v>
      </c>
      <c r="C249" s="103" t="s">
        <v>37</v>
      </c>
      <c r="D249" s="103" t="s">
        <v>111</v>
      </c>
      <c r="E249" s="103">
        <v>7</v>
      </c>
      <c r="F249" s="104">
        <v>1988.68</v>
      </c>
      <c r="G249" s="367">
        <v>11.32</v>
      </c>
      <c r="H249" s="368"/>
      <c r="I249" s="105"/>
      <c r="J249" s="316">
        <v>0</v>
      </c>
      <c r="K249" s="100">
        <v>2.8898565882897196</v>
      </c>
      <c r="L249" s="100">
        <v>3.1794959470603614</v>
      </c>
      <c r="M249" s="100">
        <v>0</v>
      </c>
      <c r="N249" s="100">
        <v>77.006858820926439</v>
      </c>
      <c r="O249" s="100">
        <v>0</v>
      </c>
      <c r="P249" s="107">
        <v>5.4307379769495343</v>
      </c>
      <c r="Q249" s="100">
        <v>0</v>
      </c>
      <c r="R249" s="100">
        <v>0.99714383410101159</v>
      </c>
      <c r="S249" s="100">
        <v>0</v>
      </c>
      <c r="T249" s="100">
        <v>0</v>
      </c>
      <c r="U249" s="100">
        <v>0</v>
      </c>
      <c r="V249" s="100">
        <v>0.42943057706619459</v>
      </c>
      <c r="W249" s="100">
        <v>0.30070197316813163</v>
      </c>
      <c r="X249" s="100">
        <v>2.5142305448840437E-2</v>
      </c>
      <c r="Y249" s="100">
        <v>0</v>
      </c>
      <c r="Z249" s="108">
        <v>0</v>
      </c>
      <c r="AA249" s="316">
        <v>0</v>
      </c>
      <c r="AB249" s="316">
        <v>0</v>
      </c>
      <c r="AC249" s="398">
        <v>0</v>
      </c>
      <c r="AD249" s="100">
        <v>7.8740672204678477</v>
      </c>
      <c r="AE249" s="100">
        <v>0</v>
      </c>
      <c r="AF249" s="100">
        <v>0</v>
      </c>
      <c r="AG249" s="316">
        <v>0</v>
      </c>
      <c r="AH249" s="316">
        <v>0</v>
      </c>
      <c r="AI249" s="100">
        <v>7.3918378019590877E-2</v>
      </c>
      <c r="AJ249" s="100">
        <v>2.363376712191001E-2</v>
      </c>
      <c r="AK249" s="100">
        <v>0</v>
      </c>
      <c r="AL249" s="100">
        <v>0</v>
      </c>
      <c r="AM249" s="100">
        <v>6.1850071404147472E-2</v>
      </c>
      <c r="AN249" s="100">
        <v>0</v>
      </c>
      <c r="AO249" s="316">
        <v>0</v>
      </c>
      <c r="AP249" s="100">
        <v>5.4307379769495345E-2</v>
      </c>
      <c r="AQ249" s="100">
        <v>0.17448759981495263</v>
      </c>
      <c r="AR249" s="316">
        <v>0</v>
      </c>
      <c r="AS249" s="316">
        <v>0</v>
      </c>
      <c r="AT249" s="100">
        <v>0</v>
      </c>
      <c r="AU249" s="100">
        <v>0</v>
      </c>
      <c r="AV249" s="100">
        <v>0</v>
      </c>
      <c r="AW249" s="100">
        <v>0</v>
      </c>
      <c r="AX249" s="100">
        <v>0</v>
      </c>
      <c r="AY249" s="100">
        <v>0</v>
      </c>
      <c r="AZ249" s="100">
        <v>0</v>
      </c>
      <c r="BA249" s="100">
        <v>0</v>
      </c>
      <c r="BB249" s="100">
        <v>0</v>
      </c>
      <c r="BC249" s="100">
        <v>0</v>
      </c>
      <c r="BD249" s="100">
        <v>0</v>
      </c>
      <c r="BE249" s="100">
        <v>0</v>
      </c>
      <c r="BF249" s="100">
        <v>0</v>
      </c>
      <c r="BG249" s="100">
        <v>1.4783675603918176</v>
      </c>
      <c r="BH249" s="100">
        <v>0</v>
      </c>
      <c r="BI249" s="100">
        <v>0</v>
      </c>
      <c r="BJ249" s="100">
        <v>0</v>
      </c>
      <c r="BK249" s="108">
        <v>0</v>
      </c>
      <c r="BL249" s="109">
        <f t="shared" si="3"/>
        <v>99.999999999999986</v>
      </c>
    </row>
    <row r="250" spans="1:64">
      <c r="A250" s="1029"/>
      <c r="B250" s="102" t="s">
        <v>36</v>
      </c>
      <c r="C250" s="103" t="s">
        <v>37</v>
      </c>
      <c r="D250" s="103" t="s">
        <v>111</v>
      </c>
      <c r="E250" s="103">
        <v>8</v>
      </c>
      <c r="F250" s="104">
        <v>1967.27</v>
      </c>
      <c r="G250" s="367">
        <v>32.729999999999997</v>
      </c>
      <c r="H250" s="368"/>
      <c r="I250" s="105"/>
      <c r="J250" s="316">
        <v>0</v>
      </c>
      <c r="K250" s="100">
        <v>8.1452977984719936</v>
      </c>
      <c r="L250" s="100">
        <v>6.2223284043369746</v>
      </c>
      <c r="M250" s="100">
        <v>0</v>
      </c>
      <c r="N250" s="100">
        <v>77.970995338718126</v>
      </c>
      <c r="O250" s="100">
        <v>0</v>
      </c>
      <c r="P250" s="107">
        <v>5.1248684725533353</v>
      </c>
      <c r="Q250" s="100">
        <v>0</v>
      </c>
      <c r="R250" s="100">
        <v>0</v>
      </c>
      <c r="S250" s="100">
        <v>0</v>
      </c>
      <c r="T250" s="100">
        <v>0</v>
      </c>
      <c r="U250" s="100">
        <v>0</v>
      </c>
      <c r="V250" s="100">
        <v>0</v>
      </c>
      <c r="W250" s="100">
        <v>0.23890975819282559</v>
      </c>
      <c r="X250" s="100">
        <v>0.16723683073497791</v>
      </c>
      <c r="Y250" s="100">
        <v>0</v>
      </c>
      <c r="Z250" s="108">
        <v>0</v>
      </c>
      <c r="AA250" s="316">
        <v>0</v>
      </c>
      <c r="AB250" s="316">
        <v>0</v>
      </c>
      <c r="AC250" s="398">
        <v>0</v>
      </c>
      <c r="AD250" s="100">
        <v>0.63641493033493113</v>
      </c>
      <c r="AE250" s="100">
        <v>0</v>
      </c>
      <c r="AF250" s="100">
        <v>9.3530628739318958E-2</v>
      </c>
      <c r="AG250" s="316">
        <v>0</v>
      </c>
      <c r="AH250" s="316">
        <v>0</v>
      </c>
      <c r="AI250" s="100">
        <v>4.9306907541923579E-2</v>
      </c>
      <c r="AJ250" s="100">
        <v>7.6247795167923059E-3</v>
      </c>
      <c r="AK250" s="100">
        <v>0</v>
      </c>
      <c r="AL250" s="100">
        <v>0</v>
      </c>
      <c r="AM250" s="100">
        <v>0</v>
      </c>
      <c r="AN250" s="100">
        <v>0</v>
      </c>
      <c r="AO250" s="316">
        <v>0</v>
      </c>
      <c r="AP250" s="100">
        <v>0.19671931153324149</v>
      </c>
      <c r="AQ250" s="100">
        <v>0</v>
      </c>
      <c r="AR250" s="316">
        <v>0</v>
      </c>
      <c r="AS250" s="316">
        <v>0</v>
      </c>
      <c r="AT250" s="100">
        <v>0</v>
      </c>
      <c r="AU250" s="100">
        <v>5.4898412520904605E-2</v>
      </c>
      <c r="AV250" s="100">
        <v>0</v>
      </c>
      <c r="AW250" s="100">
        <v>0</v>
      </c>
      <c r="AX250" s="100">
        <v>0</v>
      </c>
      <c r="AY250" s="100">
        <v>0</v>
      </c>
      <c r="AZ250" s="100">
        <v>0</v>
      </c>
      <c r="BA250" s="100">
        <v>0</v>
      </c>
      <c r="BB250" s="100">
        <v>0</v>
      </c>
      <c r="BC250" s="100">
        <v>0</v>
      </c>
      <c r="BD250" s="100">
        <v>0</v>
      </c>
      <c r="BE250" s="100">
        <v>0</v>
      </c>
      <c r="BF250" s="100">
        <v>0</v>
      </c>
      <c r="BG250" s="100">
        <v>1.0918684268046583</v>
      </c>
      <c r="BH250" s="100">
        <v>0</v>
      </c>
      <c r="BI250" s="100">
        <v>0</v>
      </c>
      <c r="BJ250" s="100">
        <v>0</v>
      </c>
      <c r="BK250" s="108">
        <v>0</v>
      </c>
      <c r="BL250" s="109">
        <f t="shared" si="3"/>
        <v>99.999999999999986</v>
      </c>
    </row>
    <row r="251" spans="1:64">
      <c r="A251" s="1029"/>
      <c r="B251" s="102" t="s">
        <v>36</v>
      </c>
      <c r="C251" s="103" t="s">
        <v>37</v>
      </c>
      <c r="D251" s="103" t="s">
        <v>111</v>
      </c>
      <c r="E251" s="103">
        <v>9</v>
      </c>
      <c r="F251" s="104">
        <v>1867.95</v>
      </c>
      <c r="G251" s="367">
        <v>132.05000000000001</v>
      </c>
      <c r="H251" s="368"/>
      <c r="I251" s="105"/>
      <c r="J251" s="316">
        <v>0</v>
      </c>
      <c r="K251" s="100">
        <v>5.3502502743649458</v>
      </c>
      <c r="L251" s="100">
        <v>0.29979389169945664</v>
      </c>
      <c r="M251" s="100">
        <v>0</v>
      </c>
      <c r="N251" s="100">
        <v>83.068069273802834</v>
      </c>
      <c r="O251" s="100">
        <v>0</v>
      </c>
      <c r="P251" s="107">
        <v>4.2115688321421878</v>
      </c>
      <c r="Q251" s="100">
        <v>5.6746700928825715E-2</v>
      </c>
      <c r="R251" s="100">
        <v>0</v>
      </c>
      <c r="S251" s="100">
        <v>0</v>
      </c>
      <c r="T251" s="100">
        <v>0.37795444203538636</v>
      </c>
      <c r="U251" s="100">
        <v>0.16435129419952355</v>
      </c>
      <c r="V251" s="100">
        <v>7.762520410075216E-2</v>
      </c>
      <c r="W251" s="100">
        <v>0</v>
      </c>
      <c r="X251" s="100">
        <v>6.4241548221312134E-3</v>
      </c>
      <c r="Y251" s="100">
        <v>0</v>
      </c>
      <c r="Z251" s="108">
        <v>0</v>
      </c>
      <c r="AA251" s="316">
        <v>0</v>
      </c>
      <c r="AB251" s="316">
        <v>0.95023956744024196</v>
      </c>
      <c r="AC251" s="398">
        <v>0</v>
      </c>
      <c r="AD251" s="100">
        <v>4.9894269118552419</v>
      </c>
      <c r="AE251" s="100">
        <v>0</v>
      </c>
      <c r="AF251" s="100">
        <v>0</v>
      </c>
      <c r="AG251" s="316">
        <v>0</v>
      </c>
      <c r="AH251" s="316">
        <v>0</v>
      </c>
      <c r="AI251" s="100">
        <v>0</v>
      </c>
      <c r="AJ251" s="100">
        <v>8.5655397628416167E-3</v>
      </c>
      <c r="AK251" s="100">
        <v>0</v>
      </c>
      <c r="AL251" s="100">
        <v>0</v>
      </c>
      <c r="AM251" s="100">
        <v>0</v>
      </c>
      <c r="AN251" s="100">
        <v>0</v>
      </c>
      <c r="AO251" s="316">
        <v>0</v>
      </c>
      <c r="AP251" s="100">
        <v>6.2635509515779328E-2</v>
      </c>
      <c r="AQ251" s="100">
        <v>0</v>
      </c>
      <c r="AR251" s="316">
        <v>0</v>
      </c>
      <c r="AS251" s="316">
        <v>0</v>
      </c>
      <c r="AT251" s="100">
        <v>0</v>
      </c>
      <c r="AU251" s="100">
        <v>1.445434834979523E-2</v>
      </c>
      <c r="AV251" s="100">
        <v>0</v>
      </c>
      <c r="AW251" s="100">
        <v>0</v>
      </c>
      <c r="AX251" s="100">
        <v>0</v>
      </c>
      <c r="AY251" s="100">
        <v>0</v>
      </c>
      <c r="AZ251" s="100">
        <v>0</v>
      </c>
      <c r="BA251" s="100">
        <v>0</v>
      </c>
      <c r="BB251" s="100">
        <v>0</v>
      </c>
      <c r="BC251" s="100">
        <v>0</v>
      </c>
      <c r="BD251" s="100">
        <v>0</v>
      </c>
      <c r="BE251" s="100">
        <v>0</v>
      </c>
      <c r="BF251" s="100">
        <v>0</v>
      </c>
      <c r="BG251" s="100">
        <v>0.36189405498005833</v>
      </c>
      <c r="BH251" s="100">
        <v>0</v>
      </c>
      <c r="BI251" s="100">
        <v>0</v>
      </c>
      <c r="BJ251" s="100">
        <v>0</v>
      </c>
      <c r="BK251" s="108">
        <v>0</v>
      </c>
      <c r="BL251" s="109">
        <f t="shared" si="3"/>
        <v>100.00000000000001</v>
      </c>
    </row>
    <row r="252" spans="1:64">
      <c r="A252" s="1029"/>
      <c r="B252" s="111" t="s">
        <v>36</v>
      </c>
      <c r="C252" s="112" t="s">
        <v>37</v>
      </c>
      <c r="D252" s="112" t="s">
        <v>111</v>
      </c>
      <c r="E252" s="112">
        <v>10</v>
      </c>
      <c r="F252" s="113">
        <v>1996.09</v>
      </c>
      <c r="G252" s="371">
        <v>3.91</v>
      </c>
      <c r="H252" s="372"/>
      <c r="I252" s="114"/>
      <c r="J252" s="317">
        <v>0</v>
      </c>
      <c r="K252" s="116">
        <v>0.91478841134417799</v>
      </c>
      <c r="L252" s="116">
        <v>0.10771057417250726</v>
      </c>
      <c r="M252" s="116">
        <v>0</v>
      </c>
      <c r="N252" s="116">
        <v>88.834671783336418</v>
      </c>
      <c r="O252" s="116">
        <v>0</v>
      </c>
      <c r="P252" s="117">
        <v>4.8149131552184521</v>
      </c>
      <c r="Q252" s="116">
        <v>0</v>
      </c>
      <c r="R252" s="116">
        <v>0.30209058709777614</v>
      </c>
      <c r="S252" s="116">
        <v>0</v>
      </c>
      <c r="T252" s="116">
        <v>0.40579332595223666</v>
      </c>
      <c r="U252" s="116">
        <v>0</v>
      </c>
      <c r="V252" s="116">
        <v>0.2845563075813215</v>
      </c>
      <c r="W252" s="116">
        <v>0.34116698144873231</v>
      </c>
      <c r="X252" s="116">
        <v>0.16832908335796481</v>
      </c>
      <c r="Y252" s="116">
        <v>0</v>
      </c>
      <c r="Z252" s="118">
        <v>0</v>
      </c>
      <c r="AA252" s="317">
        <v>0</v>
      </c>
      <c r="AB252" s="317">
        <v>0</v>
      </c>
      <c r="AC252" s="399">
        <v>0</v>
      </c>
      <c r="AD252" s="116">
        <v>2.5064000120235059</v>
      </c>
      <c r="AE252" s="116">
        <v>4.5088147328026296E-2</v>
      </c>
      <c r="AF252" s="116">
        <v>0</v>
      </c>
      <c r="AG252" s="317">
        <v>0</v>
      </c>
      <c r="AH252" s="317">
        <v>0</v>
      </c>
      <c r="AI252" s="116">
        <v>0</v>
      </c>
      <c r="AJ252" s="116">
        <v>0.266521048650111</v>
      </c>
      <c r="AK252" s="116">
        <v>0</v>
      </c>
      <c r="AL252" s="116">
        <v>0</v>
      </c>
      <c r="AM252" s="116">
        <v>0</v>
      </c>
      <c r="AN252" s="116">
        <v>0</v>
      </c>
      <c r="AO252" s="317">
        <v>0</v>
      </c>
      <c r="AP252" s="116">
        <v>0.121737997785671</v>
      </c>
      <c r="AQ252" s="116">
        <v>0</v>
      </c>
      <c r="AR252" s="317">
        <v>0</v>
      </c>
      <c r="AS252" s="317">
        <v>0</v>
      </c>
      <c r="AT252" s="116">
        <v>0</v>
      </c>
      <c r="AU252" s="116">
        <v>0.63774679498419418</v>
      </c>
      <c r="AV252" s="116">
        <v>0</v>
      </c>
      <c r="AW252" s="116">
        <v>0</v>
      </c>
      <c r="AX252" s="116">
        <v>0</v>
      </c>
      <c r="AY252" s="116">
        <v>0</v>
      </c>
      <c r="AZ252" s="116">
        <v>0</v>
      </c>
      <c r="BA252" s="116">
        <v>0</v>
      </c>
      <c r="BB252" s="116">
        <v>0</v>
      </c>
      <c r="BC252" s="116">
        <v>0</v>
      </c>
      <c r="BD252" s="116">
        <v>0</v>
      </c>
      <c r="BE252" s="116">
        <v>0</v>
      </c>
      <c r="BF252" s="116">
        <v>0</v>
      </c>
      <c r="BG252" s="116">
        <v>0.24848578971890045</v>
      </c>
      <c r="BH252" s="116">
        <v>0</v>
      </c>
      <c r="BI252" s="116">
        <v>0</v>
      </c>
      <c r="BJ252" s="116">
        <v>0</v>
      </c>
      <c r="BK252" s="118">
        <v>0</v>
      </c>
      <c r="BL252" s="121">
        <f t="shared" si="3"/>
        <v>100</v>
      </c>
    </row>
    <row r="253" spans="1:64">
      <c r="A253" s="1029"/>
      <c r="B253" s="102" t="s">
        <v>36</v>
      </c>
      <c r="C253" s="103" t="s">
        <v>37</v>
      </c>
      <c r="D253" s="103" t="s">
        <v>112</v>
      </c>
      <c r="E253" s="103">
        <v>1</v>
      </c>
      <c r="F253" s="104">
        <v>1983.2</v>
      </c>
      <c r="G253" s="367">
        <v>16.8</v>
      </c>
      <c r="H253" s="368"/>
      <c r="I253" s="105"/>
      <c r="J253" s="316">
        <v>0</v>
      </c>
      <c r="K253" s="100">
        <v>4.1120411456232349</v>
      </c>
      <c r="L253" s="100">
        <v>2.1924162968939087</v>
      </c>
      <c r="M253" s="100">
        <v>0</v>
      </c>
      <c r="N253" s="100">
        <v>83.087938684953627</v>
      </c>
      <c r="O253" s="100">
        <v>0</v>
      </c>
      <c r="P253" s="107">
        <v>5.4180112948769663</v>
      </c>
      <c r="Q253" s="100">
        <v>0.27783380395320695</v>
      </c>
      <c r="R253" s="100">
        <v>0.23446954417103674</v>
      </c>
      <c r="S253" s="100">
        <v>0</v>
      </c>
      <c r="T253" s="100">
        <v>1.5863251311012505</v>
      </c>
      <c r="U253" s="100">
        <v>5.1432029043969339E-2</v>
      </c>
      <c r="V253" s="100">
        <v>0</v>
      </c>
      <c r="W253" s="100">
        <v>0</v>
      </c>
      <c r="X253" s="100">
        <v>0.14421137555465913</v>
      </c>
      <c r="Y253" s="100">
        <v>0</v>
      </c>
      <c r="Z253" s="108">
        <v>0</v>
      </c>
      <c r="AA253" s="316">
        <v>0</v>
      </c>
      <c r="AB253" s="316">
        <v>0</v>
      </c>
      <c r="AC253" s="398">
        <v>0</v>
      </c>
      <c r="AD253" s="100">
        <v>1.1814239612747075</v>
      </c>
      <c r="AE253" s="100">
        <v>6.151674062121823E-2</v>
      </c>
      <c r="AF253" s="100">
        <v>0</v>
      </c>
      <c r="AG253" s="316">
        <v>0</v>
      </c>
      <c r="AH253" s="316">
        <v>0</v>
      </c>
      <c r="AI253" s="100">
        <v>5.798709156918111E-2</v>
      </c>
      <c r="AJ253" s="100">
        <v>4.7398144413069783E-2</v>
      </c>
      <c r="AK253" s="100">
        <v>0</v>
      </c>
      <c r="AL253" s="100">
        <v>0</v>
      </c>
      <c r="AM253" s="100">
        <v>3.227107704719645E-2</v>
      </c>
      <c r="AN253" s="100">
        <v>0</v>
      </c>
      <c r="AO253" s="316">
        <v>0</v>
      </c>
      <c r="AP253" s="100">
        <v>0.20572811617587736</v>
      </c>
      <c r="AQ253" s="100">
        <v>5.3953206938281567E-2</v>
      </c>
      <c r="AR253" s="316">
        <v>0</v>
      </c>
      <c r="AS253" s="316">
        <v>0</v>
      </c>
      <c r="AT253" s="100">
        <v>0</v>
      </c>
      <c r="AU253" s="100">
        <v>0</v>
      </c>
      <c r="AV253" s="100">
        <v>0</v>
      </c>
      <c r="AW253" s="100">
        <v>0</v>
      </c>
      <c r="AX253" s="100">
        <v>0</v>
      </c>
      <c r="AY253" s="100">
        <v>0</v>
      </c>
      <c r="AZ253" s="100">
        <v>0</v>
      </c>
      <c r="BA253" s="100">
        <v>0</v>
      </c>
      <c r="BB253" s="100">
        <v>0</v>
      </c>
      <c r="BC253" s="100">
        <v>0</v>
      </c>
      <c r="BD253" s="100">
        <v>0</v>
      </c>
      <c r="BE253" s="100">
        <v>0</v>
      </c>
      <c r="BF253" s="100">
        <v>0</v>
      </c>
      <c r="BG253" s="100">
        <v>1.2550423557886243</v>
      </c>
      <c r="BH253" s="100">
        <v>0</v>
      </c>
      <c r="BI253" s="100">
        <v>0</v>
      </c>
      <c r="BJ253" s="100">
        <v>0</v>
      </c>
      <c r="BK253" s="108">
        <v>0</v>
      </c>
      <c r="BL253" s="109">
        <f t="shared" si="3"/>
        <v>99.999999999999986</v>
      </c>
    </row>
    <row r="254" spans="1:64">
      <c r="A254" s="1029"/>
      <c r="B254" s="102" t="s">
        <v>36</v>
      </c>
      <c r="C254" s="103" t="s">
        <v>37</v>
      </c>
      <c r="D254" s="103" t="s">
        <v>112</v>
      </c>
      <c r="E254" s="103">
        <v>2</v>
      </c>
      <c r="F254" s="104">
        <v>1985.12</v>
      </c>
      <c r="G254" s="367">
        <v>14.88</v>
      </c>
      <c r="H254" s="368"/>
      <c r="I254" s="105"/>
      <c r="J254" s="316">
        <v>0</v>
      </c>
      <c r="K254" s="100">
        <v>5.237466752639639</v>
      </c>
      <c r="L254" s="100">
        <v>0.75310308696703476</v>
      </c>
      <c r="M254" s="100">
        <v>0</v>
      </c>
      <c r="N254" s="100">
        <v>80.78856693801886</v>
      </c>
      <c r="O254" s="100">
        <v>0</v>
      </c>
      <c r="P254" s="107">
        <v>6.9204884339485782</v>
      </c>
      <c r="Q254" s="100">
        <v>0.22064157330539214</v>
      </c>
      <c r="R254" s="100">
        <v>0.44077939872652538</v>
      </c>
      <c r="S254" s="100">
        <v>0</v>
      </c>
      <c r="T254" s="100">
        <v>0.67754090432820191</v>
      </c>
      <c r="U254" s="100">
        <v>0.13601192874989926</v>
      </c>
      <c r="V254" s="100">
        <v>0</v>
      </c>
      <c r="W254" s="100">
        <v>0</v>
      </c>
      <c r="X254" s="100">
        <v>0.35161602321270252</v>
      </c>
      <c r="Y254" s="100">
        <v>0</v>
      </c>
      <c r="Z254" s="108">
        <v>0</v>
      </c>
      <c r="AA254" s="316">
        <v>0</v>
      </c>
      <c r="AB254" s="316">
        <v>0</v>
      </c>
      <c r="AC254" s="398">
        <v>0</v>
      </c>
      <c r="AD254" s="100">
        <v>3.9377972112517128</v>
      </c>
      <c r="AE254" s="100">
        <v>0.16069557507858467</v>
      </c>
      <c r="AF254" s="100">
        <v>0</v>
      </c>
      <c r="AG254" s="316">
        <v>0</v>
      </c>
      <c r="AH254" s="316">
        <v>0</v>
      </c>
      <c r="AI254" s="100">
        <v>2.8713629402756513E-2</v>
      </c>
      <c r="AJ254" s="100">
        <v>9.8230837430482817E-2</v>
      </c>
      <c r="AK254" s="100">
        <v>0</v>
      </c>
      <c r="AL254" s="100">
        <v>0</v>
      </c>
      <c r="AM254" s="100">
        <v>0</v>
      </c>
      <c r="AN254" s="100">
        <v>0</v>
      </c>
      <c r="AO254" s="316">
        <v>0</v>
      </c>
      <c r="AP254" s="100">
        <v>0</v>
      </c>
      <c r="AQ254" s="100">
        <v>0</v>
      </c>
      <c r="AR254" s="316">
        <v>0</v>
      </c>
      <c r="AS254" s="316">
        <v>0</v>
      </c>
      <c r="AT254" s="100">
        <v>0</v>
      </c>
      <c r="AU254" s="100">
        <v>0</v>
      </c>
      <c r="AV254" s="100">
        <v>0</v>
      </c>
      <c r="AW254" s="100">
        <v>0</v>
      </c>
      <c r="AX254" s="100">
        <v>0</v>
      </c>
      <c r="AY254" s="100">
        <v>0</v>
      </c>
      <c r="AZ254" s="100">
        <v>0</v>
      </c>
      <c r="BA254" s="100">
        <v>0</v>
      </c>
      <c r="BB254" s="100">
        <v>0</v>
      </c>
      <c r="BC254" s="100">
        <v>0</v>
      </c>
      <c r="BD254" s="100">
        <v>0</v>
      </c>
      <c r="BE254" s="100">
        <v>0</v>
      </c>
      <c r="BF254" s="100">
        <v>0</v>
      </c>
      <c r="BG254" s="100">
        <v>0.24834770693963087</v>
      </c>
      <c r="BH254" s="100">
        <v>0</v>
      </c>
      <c r="BI254" s="100">
        <v>0</v>
      </c>
      <c r="BJ254" s="100">
        <v>0</v>
      </c>
      <c r="BK254" s="108">
        <v>0</v>
      </c>
      <c r="BL254" s="109">
        <f t="shared" si="3"/>
        <v>99.999999999999972</v>
      </c>
    </row>
    <row r="255" spans="1:64">
      <c r="A255" s="1029"/>
      <c r="B255" s="102" t="s">
        <v>36</v>
      </c>
      <c r="C255" s="103" t="s">
        <v>37</v>
      </c>
      <c r="D255" s="103" t="s">
        <v>112</v>
      </c>
      <c r="E255" s="103">
        <v>3</v>
      </c>
      <c r="F255" s="104">
        <v>1982.81</v>
      </c>
      <c r="G255" s="367">
        <v>17.190000000000001</v>
      </c>
      <c r="H255" s="368"/>
      <c r="I255" s="105"/>
      <c r="J255" s="316">
        <v>0</v>
      </c>
      <c r="K255" s="100">
        <v>5.7726156313514663</v>
      </c>
      <c r="L255" s="100">
        <v>0</v>
      </c>
      <c r="M255" s="100">
        <v>0</v>
      </c>
      <c r="N255" s="100">
        <v>83.65501485265861</v>
      </c>
      <c r="O255" s="100">
        <v>0</v>
      </c>
      <c r="P255" s="107">
        <v>1.9411844806108502</v>
      </c>
      <c r="Q255" s="100">
        <v>0</v>
      </c>
      <c r="R255" s="100">
        <v>0.25166304386199384</v>
      </c>
      <c r="S255" s="100">
        <v>0</v>
      </c>
      <c r="T255" s="100">
        <v>0</v>
      </c>
      <c r="U255" s="100">
        <v>0.42717153938097957</v>
      </c>
      <c r="V255" s="100">
        <v>0.1069189685345545</v>
      </c>
      <c r="W255" s="100">
        <v>0.4660053156883413</v>
      </c>
      <c r="X255" s="100">
        <v>0.14323107105572394</v>
      </c>
      <c r="Y255" s="100">
        <v>0</v>
      </c>
      <c r="Z255" s="108">
        <v>0</v>
      </c>
      <c r="AA255" s="316">
        <v>0</v>
      </c>
      <c r="AB255" s="316">
        <v>0</v>
      </c>
      <c r="AC255" s="398">
        <v>0</v>
      </c>
      <c r="AD255" s="100">
        <v>6.5271004281802085</v>
      </c>
      <c r="AE255" s="100">
        <v>0</v>
      </c>
      <c r="AF255" s="100">
        <v>1.3617038445438545E-2</v>
      </c>
      <c r="AG255" s="316">
        <v>0</v>
      </c>
      <c r="AH255" s="316">
        <v>0</v>
      </c>
      <c r="AI255" s="100">
        <v>0</v>
      </c>
      <c r="AJ255" s="100">
        <v>3.7320772035646384E-2</v>
      </c>
      <c r="AK255" s="100">
        <v>0</v>
      </c>
      <c r="AL255" s="100">
        <v>0</v>
      </c>
      <c r="AM255" s="100">
        <v>0</v>
      </c>
      <c r="AN255" s="100">
        <v>0</v>
      </c>
      <c r="AO255" s="316">
        <v>0</v>
      </c>
      <c r="AP255" s="100">
        <v>4.7911801937654139E-2</v>
      </c>
      <c r="AQ255" s="100">
        <v>0.12457068503790078</v>
      </c>
      <c r="AR255" s="316">
        <v>0</v>
      </c>
      <c r="AS255" s="316">
        <v>0</v>
      </c>
      <c r="AT255" s="100">
        <v>0</v>
      </c>
      <c r="AU255" s="100">
        <v>0</v>
      </c>
      <c r="AV255" s="100">
        <v>0</v>
      </c>
      <c r="AW255" s="100">
        <v>0</v>
      </c>
      <c r="AX255" s="100">
        <v>0</v>
      </c>
      <c r="AY255" s="100">
        <v>0</v>
      </c>
      <c r="AZ255" s="100">
        <v>0</v>
      </c>
      <c r="BA255" s="100">
        <v>0</v>
      </c>
      <c r="BB255" s="100">
        <v>0</v>
      </c>
      <c r="BC255" s="100">
        <v>0</v>
      </c>
      <c r="BD255" s="100">
        <v>0</v>
      </c>
      <c r="BE255" s="100">
        <v>0</v>
      </c>
      <c r="BF255" s="100">
        <v>0</v>
      </c>
      <c r="BG255" s="100">
        <v>0.4856743712206415</v>
      </c>
      <c r="BH255" s="100">
        <v>0</v>
      </c>
      <c r="BI255" s="100">
        <v>0</v>
      </c>
      <c r="BJ255" s="100">
        <v>0</v>
      </c>
      <c r="BK255" s="108">
        <v>0</v>
      </c>
      <c r="BL255" s="109">
        <f t="shared" si="3"/>
        <v>99.999999999999986</v>
      </c>
    </row>
    <row r="256" spans="1:64">
      <c r="A256" s="1029"/>
      <c r="B256" s="102" t="s">
        <v>36</v>
      </c>
      <c r="C256" s="103" t="s">
        <v>37</v>
      </c>
      <c r="D256" s="103" t="s">
        <v>112</v>
      </c>
      <c r="E256" s="103">
        <v>4</v>
      </c>
      <c r="F256" s="104">
        <v>1997.68</v>
      </c>
      <c r="G256" s="367">
        <v>2.3199999999999998</v>
      </c>
      <c r="H256" s="368"/>
      <c r="I256" s="105"/>
      <c r="J256" s="316">
        <v>0</v>
      </c>
      <c r="K256" s="100">
        <v>8.7301269472588192</v>
      </c>
      <c r="L256" s="100">
        <v>1.8561531376396621</v>
      </c>
      <c r="M256" s="100">
        <v>0</v>
      </c>
      <c r="N256" s="100">
        <v>80.946898402146502</v>
      </c>
      <c r="O256" s="100">
        <v>0</v>
      </c>
      <c r="P256" s="107">
        <v>1.4096351768050939</v>
      </c>
      <c r="Q256" s="100">
        <v>0</v>
      </c>
      <c r="R256" s="100">
        <v>0.98464218493452416</v>
      </c>
      <c r="S256" s="100">
        <v>0</v>
      </c>
      <c r="T256" s="100">
        <v>0.23727523927756197</v>
      </c>
      <c r="U256" s="100">
        <v>0.78591165752272629</v>
      </c>
      <c r="V256" s="100">
        <v>9.8113812021945454E-2</v>
      </c>
      <c r="W256" s="100">
        <v>0</v>
      </c>
      <c r="X256" s="100">
        <v>5.4563293420367628E-2</v>
      </c>
      <c r="Y256" s="100">
        <v>0</v>
      </c>
      <c r="Z256" s="108">
        <v>0</v>
      </c>
      <c r="AA256" s="316">
        <v>0</v>
      </c>
      <c r="AB256" s="316">
        <v>0</v>
      </c>
      <c r="AC256" s="398">
        <v>0</v>
      </c>
      <c r="AD256" s="100">
        <v>0</v>
      </c>
      <c r="AE256" s="100">
        <v>5.8067358135437099E-2</v>
      </c>
      <c r="AF256" s="100">
        <v>0</v>
      </c>
      <c r="AG256" s="316">
        <v>0</v>
      </c>
      <c r="AH256" s="316">
        <v>0</v>
      </c>
      <c r="AI256" s="100">
        <v>9.1606263265387844E-2</v>
      </c>
      <c r="AJ256" s="100">
        <v>0</v>
      </c>
      <c r="AK256" s="100">
        <v>0</v>
      </c>
      <c r="AL256" s="100">
        <v>0</v>
      </c>
      <c r="AM256" s="100">
        <v>0</v>
      </c>
      <c r="AN256" s="100">
        <v>0</v>
      </c>
      <c r="AO256" s="316">
        <v>0</v>
      </c>
      <c r="AP256" s="100">
        <v>0</v>
      </c>
      <c r="AQ256" s="100">
        <v>4.7470065275719833</v>
      </c>
      <c r="AR256" s="316">
        <v>0</v>
      </c>
      <c r="AS256" s="316">
        <v>0</v>
      </c>
      <c r="AT256" s="100">
        <v>0</v>
      </c>
      <c r="AU256" s="100">
        <v>0</v>
      </c>
      <c r="AV256" s="100">
        <v>0</v>
      </c>
      <c r="AW256" s="100">
        <v>0</v>
      </c>
      <c r="AX256" s="100">
        <v>0</v>
      </c>
      <c r="AY256" s="100">
        <v>0</v>
      </c>
      <c r="AZ256" s="100">
        <v>0</v>
      </c>
      <c r="BA256" s="100">
        <v>0</v>
      </c>
      <c r="BB256" s="100">
        <v>0</v>
      </c>
      <c r="BC256" s="100">
        <v>0</v>
      </c>
      <c r="BD256" s="100">
        <v>0</v>
      </c>
      <c r="BE256" s="100">
        <v>0</v>
      </c>
      <c r="BF256" s="100">
        <v>0</v>
      </c>
      <c r="BG256" s="100">
        <v>0</v>
      </c>
      <c r="BH256" s="100">
        <v>0</v>
      </c>
      <c r="BI256" s="100">
        <v>0</v>
      </c>
      <c r="BJ256" s="100">
        <v>0</v>
      </c>
      <c r="BK256" s="108">
        <v>0</v>
      </c>
      <c r="BL256" s="109">
        <f t="shared" si="3"/>
        <v>100.00000000000003</v>
      </c>
    </row>
    <row r="257" spans="1:64">
      <c r="A257" s="1029"/>
      <c r="B257" s="119" t="s">
        <v>36</v>
      </c>
      <c r="C257" s="120" t="s">
        <v>37</v>
      </c>
      <c r="D257" s="103" t="s">
        <v>112</v>
      </c>
      <c r="E257" s="103">
        <v>5</v>
      </c>
      <c r="F257" s="104">
        <v>2000</v>
      </c>
      <c r="G257" s="367"/>
      <c r="H257" s="368"/>
      <c r="I257" s="105"/>
      <c r="J257" s="316">
        <v>0</v>
      </c>
      <c r="K257" s="100">
        <v>6.8775000000000013</v>
      </c>
      <c r="L257" s="100">
        <v>1.7264999999999999</v>
      </c>
      <c r="M257" s="100">
        <v>0</v>
      </c>
      <c r="N257" s="100">
        <v>83.758999999999986</v>
      </c>
      <c r="O257" s="100">
        <v>0</v>
      </c>
      <c r="P257" s="107">
        <v>3.7639999999999998</v>
      </c>
      <c r="Q257" s="100">
        <v>0</v>
      </c>
      <c r="R257" s="100">
        <v>1.5845</v>
      </c>
      <c r="S257" s="100">
        <v>0</v>
      </c>
      <c r="T257" s="100">
        <v>0.26850000000000002</v>
      </c>
      <c r="U257" s="100">
        <v>0.26150000000000001</v>
      </c>
      <c r="V257" s="100">
        <v>8.6499999999999994E-2</v>
      </c>
      <c r="W257" s="100">
        <v>0.27</v>
      </c>
      <c r="X257" s="100">
        <v>0.27650000000000002</v>
      </c>
      <c r="Y257" s="100">
        <v>0</v>
      </c>
      <c r="Z257" s="108">
        <v>0</v>
      </c>
      <c r="AA257" s="316">
        <v>0</v>
      </c>
      <c r="AB257" s="316">
        <v>0</v>
      </c>
      <c r="AC257" s="398">
        <v>0</v>
      </c>
      <c r="AD257" s="100">
        <v>0.85050000000000014</v>
      </c>
      <c r="AE257" s="100">
        <v>8.1500000000000003E-2</v>
      </c>
      <c r="AF257" s="100">
        <v>0</v>
      </c>
      <c r="AG257" s="316">
        <v>0</v>
      </c>
      <c r="AH257" s="316">
        <v>0</v>
      </c>
      <c r="AI257" s="100">
        <v>0</v>
      </c>
      <c r="AJ257" s="100">
        <v>8.6499999999999994E-2</v>
      </c>
      <c r="AK257" s="100">
        <v>0</v>
      </c>
      <c r="AL257" s="100">
        <v>0</v>
      </c>
      <c r="AM257" s="100">
        <v>2.0500000000000001E-2</v>
      </c>
      <c r="AN257" s="100">
        <v>0</v>
      </c>
      <c r="AO257" s="316">
        <v>0</v>
      </c>
      <c r="AP257" s="100">
        <v>8.6499999999999994E-2</v>
      </c>
      <c r="AQ257" s="100">
        <v>0</v>
      </c>
      <c r="AR257" s="316">
        <v>0</v>
      </c>
      <c r="AS257" s="316">
        <v>0</v>
      </c>
      <c r="AT257" s="100">
        <v>0</v>
      </c>
      <c r="AU257" s="100">
        <v>0</v>
      </c>
      <c r="AV257" s="100">
        <v>0</v>
      </c>
      <c r="AW257" s="100">
        <v>0</v>
      </c>
      <c r="AX257" s="100">
        <v>0</v>
      </c>
      <c r="AY257" s="100">
        <v>0</v>
      </c>
      <c r="AZ257" s="100">
        <v>0</v>
      </c>
      <c r="BA257" s="100">
        <v>0</v>
      </c>
      <c r="BB257" s="100">
        <v>0</v>
      </c>
      <c r="BC257" s="100">
        <v>0</v>
      </c>
      <c r="BD257" s="100">
        <v>0</v>
      </c>
      <c r="BE257" s="100">
        <v>0</v>
      </c>
      <c r="BF257" s="100">
        <v>0</v>
      </c>
      <c r="BG257" s="100">
        <v>0</v>
      </c>
      <c r="BH257" s="100">
        <v>0</v>
      </c>
      <c r="BI257" s="100">
        <v>0</v>
      </c>
      <c r="BJ257" s="100">
        <v>0</v>
      </c>
      <c r="BK257" s="108">
        <v>0</v>
      </c>
      <c r="BL257" s="109">
        <f t="shared" si="3"/>
        <v>99.999999999999986</v>
      </c>
    </row>
    <row r="258" spans="1:64">
      <c r="A258" s="1029"/>
      <c r="B258" s="102" t="s">
        <v>36</v>
      </c>
      <c r="C258" s="103" t="s">
        <v>37</v>
      </c>
      <c r="D258" s="103" t="s">
        <v>112</v>
      </c>
      <c r="E258" s="103">
        <v>6</v>
      </c>
      <c r="F258" s="104">
        <v>1976.89</v>
      </c>
      <c r="G258" s="367">
        <v>23.11</v>
      </c>
      <c r="H258" s="368"/>
      <c r="I258" s="105"/>
      <c r="J258" s="316">
        <v>0</v>
      </c>
      <c r="K258" s="100">
        <v>4.1099909453737942</v>
      </c>
      <c r="L258" s="100">
        <v>0.82503325931134242</v>
      </c>
      <c r="M258" s="100">
        <v>0</v>
      </c>
      <c r="N258" s="100">
        <v>92.683963194714934</v>
      </c>
      <c r="O258" s="100">
        <v>0</v>
      </c>
      <c r="P258" s="107">
        <v>1.0041024032697825</v>
      </c>
      <c r="Q258" s="100">
        <v>0</v>
      </c>
      <c r="R258" s="100">
        <v>0</v>
      </c>
      <c r="S258" s="100">
        <v>0</v>
      </c>
      <c r="T258" s="100">
        <v>0</v>
      </c>
      <c r="U258" s="100">
        <v>0</v>
      </c>
      <c r="V258" s="100">
        <v>6.879492536256443E-2</v>
      </c>
      <c r="W258" s="100">
        <v>0</v>
      </c>
      <c r="X258" s="100">
        <v>0.29237843279089881</v>
      </c>
      <c r="Y258" s="100">
        <v>0</v>
      </c>
      <c r="Z258" s="108">
        <v>0</v>
      </c>
      <c r="AA258" s="316">
        <v>0</v>
      </c>
      <c r="AB258" s="316">
        <v>0</v>
      </c>
      <c r="AC258" s="398">
        <v>0</v>
      </c>
      <c r="AD258" s="100">
        <v>0.46183652100015682</v>
      </c>
      <c r="AE258" s="100">
        <v>0</v>
      </c>
      <c r="AF258" s="100">
        <v>0</v>
      </c>
      <c r="AG258" s="316">
        <v>0</v>
      </c>
      <c r="AH258" s="316">
        <v>0</v>
      </c>
      <c r="AI258" s="100">
        <v>9.2063797176372988E-2</v>
      </c>
      <c r="AJ258" s="100">
        <v>2.2257181734947316E-2</v>
      </c>
      <c r="AK258" s="100">
        <v>0</v>
      </c>
      <c r="AL258" s="100">
        <v>0</v>
      </c>
      <c r="AM258" s="100">
        <v>4.6031898588186494E-2</v>
      </c>
      <c r="AN258" s="100">
        <v>0</v>
      </c>
      <c r="AO258" s="316">
        <v>0</v>
      </c>
      <c r="AP258" s="100">
        <v>7.3853375756870634E-2</v>
      </c>
      <c r="AQ258" s="100">
        <v>0</v>
      </c>
      <c r="AR258" s="316">
        <v>0</v>
      </c>
      <c r="AS258" s="316">
        <v>0</v>
      </c>
      <c r="AT258" s="100">
        <v>0</v>
      </c>
      <c r="AU258" s="100">
        <v>7.3347530717440018E-2</v>
      </c>
      <c r="AV258" s="100">
        <v>0</v>
      </c>
      <c r="AW258" s="100">
        <v>0</v>
      </c>
      <c r="AX258" s="100">
        <v>0</v>
      </c>
      <c r="AY258" s="100">
        <v>0</v>
      </c>
      <c r="AZ258" s="100">
        <v>0</v>
      </c>
      <c r="BA258" s="100">
        <v>0</v>
      </c>
      <c r="BB258" s="100">
        <v>0</v>
      </c>
      <c r="BC258" s="100">
        <v>0</v>
      </c>
      <c r="BD258" s="100">
        <v>0</v>
      </c>
      <c r="BE258" s="100">
        <v>0</v>
      </c>
      <c r="BF258" s="100">
        <v>0</v>
      </c>
      <c r="BG258" s="100">
        <v>0.24634653420271233</v>
      </c>
      <c r="BH258" s="100">
        <v>0</v>
      </c>
      <c r="BI258" s="100">
        <v>0</v>
      </c>
      <c r="BJ258" s="100">
        <v>0</v>
      </c>
      <c r="BK258" s="108">
        <v>0</v>
      </c>
      <c r="BL258" s="109">
        <f t="shared" si="3"/>
        <v>100</v>
      </c>
    </row>
    <row r="259" spans="1:64">
      <c r="A259" s="1029"/>
      <c r="B259" s="102" t="s">
        <v>36</v>
      </c>
      <c r="C259" s="103" t="s">
        <v>37</v>
      </c>
      <c r="D259" s="103" t="s">
        <v>112</v>
      </c>
      <c r="E259" s="103">
        <v>7</v>
      </c>
      <c r="F259" s="104">
        <v>1997.5</v>
      </c>
      <c r="G259" s="367">
        <v>2.5</v>
      </c>
      <c r="H259" s="368"/>
      <c r="I259" s="105"/>
      <c r="J259" s="316">
        <v>0</v>
      </c>
      <c r="K259" s="100">
        <v>5.2500625782227788</v>
      </c>
      <c r="L259" s="100">
        <v>1.1794743429286609</v>
      </c>
      <c r="M259" s="100">
        <v>0</v>
      </c>
      <c r="N259" s="100">
        <v>80.246808510638303</v>
      </c>
      <c r="O259" s="100">
        <v>0</v>
      </c>
      <c r="P259" s="107">
        <v>4.8991239048811011</v>
      </c>
      <c r="Q259" s="100">
        <v>0</v>
      </c>
      <c r="R259" s="100">
        <v>0.42903629536921151</v>
      </c>
      <c r="S259" s="100">
        <v>0</v>
      </c>
      <c r="T259" s="100">
        <v>2.0250312891113893</v>
      </c>
      <c r="U259" s="100">
        <v>0.14818523153942428</v>
      </c>
      <c r="V259" s="100">
        <v>1.1214017521902377</v>
      </c>
      <c r="W259" s="100">
        <v>0</v>
      </c>
      <c r="X259" s="100">
        <v>0.25031289111389238</v>
      </c>
      <c r="Y259" s="100">
        <v>0</v>
      </c>
      <c r="Z259" s="108">
        <v>0</v>
      </c>
      <c r="AA259" s="316">
        <v>0</v>
      </c>
      <c r="AB259" s="316">
        <v>0</v>
      </c>
      <c r="AC259" s="398">
        <v>0</v>
      </c>
      <c r="AD259" s="100">
        <v>4.1446808510638302</v>
      </c>
      <c r="AE259" s="100">
        <v>0</v>
      </c>
      <c r="AF259" s="100">
        <v>0</v>
      </c>
      <c r="AG259" s="316">
        <v>0</v>
      </c>
      <c r="AH259" s="316">
        <v>0</v>
      </c>
      <c r="AI259" s="100">
        <v>0</v>
      </c>
      <c r="AJ259" s="100">
        <v>0</v>
      </c>
      <c r="AK259" s="100">
        <v>0</v>
      </c>
      <c r="AL259" s="100">
        <v>0</v>
      </c>
      <c r="AM259" s="100">
        <v>0</v>
      </c>
      <c r="AN259" s="100">
        <v>0</v>
      </c>
      <c r="AO259" s="316">
        <v>0</v>
      </c>
      <c r="AP259" s="100">
        <v>0.30588235294117649</v>
      </c>
      <c r="AQ259" s="100">
        <v>0</v>
      </c>
      <c r="AR259" s="316">
        <v>0</v>
      </c>
      <c r="AS259" s="316">
        <v>0</v>
      </c>
      <c r="AT259" s="100">
        <v>0</v>
      </c>
      <c r="AU259" s="100">
        <v>0</v>
      </c>
      <c r="AV259" s="100">
        <v>0</v>
      </c>
      <c r="AW259" s="100">
        <v>0</v>
      </c>
      <c r="AX259" s="100">
        <v>0</v>
      </c>
      <c r="AY259" s="100">
        <v>0</v>
      </c>
      <c r="AZ259" s="100">
        <v>0</v>
      </c>
      <c r="BA259" s="100">
        <v>0</v>
      </c>
      <c r="BB259" s="100">
        <v>0</v>
      </c>
      <c r="BC259" s="100">
        <v>0</v>
      </c>
      <c r="BD259" s="100">
        <v>0</v>
      </c>
      <c r="BE259" s="100">
        <v>0</v>
      </c>
      <c r="BF259" s="100">
        <v>0</v>
      </c>
      <c r="BG259" s="100">
        <v>0</v>
      </c>
      <c r="BH259" s="100">
        <v>0</v>
      </c>
      <c r="BI259" s="100">
        <v>0</v>
      </c>
      <c r="BJ259" s="100">
        <v>0</v>
      </c>
      <c r="BK259" s="108">
        <v>0</v>
      </c>
      <c r="BL259" s="109">
        <f t="shared" ref="BL259:BL322" si="4">SUM(J259:BK259)</f>
        <v>100.00000000000001</v>
      </c>
    </row>
    <row r="260" spans="1:64">
      <c r="A260" s="1029"/>
      <c r="B260" s="102" t="s">
        <v>36</v>
      </c>
      <c r="C260" s="103" t="s">
        <v>37</v>
      </c>
      <c r="D260" s="103" t="s">
        <v>112</v>
      </c>
      <c r="E260" s="103">
        <v>8</v>
      </c>
      <c r="F260" s="104">
        <v>1998.7</v>
      </c>
      <c r="G260" s="367">
        <v>1.3</v>
      </c>
      <c r="H260" s="368"/>
      <c r="I260" s="105"/>
      <c r="J260" s="316">
        <v>0</v>
      </c>
      <c r="K260" s="100">
        <v>0</v>
      </c>
      <c r="L260" s="100">
        <v>0.37324260769500173</v>
      </c>
      <c r="M260" s="100">
        <v>0</v>
      </c>
      <c r="N260" s="100">
        <v>96.386150998148793</v>
      </c>
      <c r="O260" s="100">
        <v>0</v>
      </c>
      <c r="P260" s="107">
        <v>0.72397058087757038</v>
      </c>
      <c r="Q260" s="100">
        <v>0</v>
      </c>
      <c r="R260" s="100">
        <v>0.59288537549407117</v>
      </c>
      <c r="S260" s="100">
        <v>0</v>
      </c>
      <c r="T260" s="100">
        <v>0.10556861960274178</v>
      </c>
      <c r="U260" s="100">
        <v>0.30019512683244109</v>
      </c>
      <c r="V260" s="100">
        <v>0</v>
      </c>
      <c r="W260" s="100">
        <v>7.6049432130885067E-2</v>
      </c>
      <c r="X260" s="100">
        <v>0</v>
      </c>
      <c r="Y260" s="100">
        <v>0</v>
      </c>
      <c r="Z260" s="108">
        <v>0</v>
      </c>
      <c r="AA260" s="316">
        <v>0</v>
      </c>
      <c r="AB260" s="316">
        <v>0</v>
      </c>
      <c r="AC260" s="398">
        <v>0</v>
      </c>
      <c r="AD260" s="100">
        <v>0.91659578726172009</v>
      </c>
      <c r="AE260" s="100">
        <v>0</v>
      </c>
      <c r="AF260" s="100">
        <v>0</v>
      </c>
      <c r="AG260" s="316">
        <v>0</v>
      </c>
      <c r="AH260" s="316">
        <v>0</v>
      </c>
      <c r="AI260" s="100">
        <v>0</v>
      </c>
      <c r="AJ260" s="100">
        <v>0</v>
      </c>
      <c r="AK260" s="100">
        <v>0</v>
      </c>
      <c r="AL260" s="100">
        <v>0</v>
      </c>
      <c r="AM260" s="100">
        <v>0</v>
      </c>
      <c r="AN260" s="100">
        <v>0</v>
      </c>
      <c r="AO260" s="316">
        <v>0</v>
      </c>
      <c r="AP260" s="100">
        <v>0</v>
      </c>
      <c r="AQ260" s="100">
        <v>0.41226797418321909</v>
      </c>
      <c r="AR260" s="316">
        <v>0</v>
      </c>
      <c r="AS260" s="316">
        <v>0</v>
      </c>
      <c r="AT260" s="100">
        <v>0</v>
      </c>
      <c r="AU260" s="100">
        <v>0</v>
      </c>
      <c r="AV260" s="100">
        <v>0</v>
      </c>
      <c r="AW260" s="100">
        <v>0</v>
      </c>
      <c r="AX260" s="100">
        <v>0</v>
      </c>
      <c r="AY260" s="100">
        <v>0</v>
      </c>
      <c r="AZ260" s="100">
        <v>0</v>
      </c>
      <c r="BA260" s="100">
        <v>0</v>
      </c>
      <c r="BB260" s="100">
        <v>0</v>
      </c>
      <c r="BC260" s="100">
        <v>0</v>
      </c>
      <c r="BD260" s="100">
        <v>0</v>
      </c>
      <c r="BE260" s="100">
        <v>0</v>
      </c>
      <c r="BF260" s="100">
        <v>0</v>
      </c>
      <c r="BG260" s="100">
        <v>0.11307349777355279</v>
      </c>
      <c r="BH260" s="100">
        <v>0</v>
      </c>
      <c r="BI260" s="100">
        <v>0</v>
      </c>
      <c r="BJ260" s="100">
        <v>0</v>
      </c>
      <c r="BK260" s="108">
        <v>0</v>
      </c>
      <c r="BL260" s="109">
        <f t="shared" si="4"/>
        <v>100.00000000000001</v>
      </c>
    </row>
    <row r="261" spans="1:64">
      <c r="A261" s="1029"/>
      <c r="B261" s="102" t="s">
        <v>36</v>
      </c>
      <c r="C261" s="103" t="s">
        <v>37</v>
      </c>
      <c r="D261" s="103" t="s">
        <v>112</v>
      </c>
      <c r="E261" s="103">
        <v>9</v>
      </c>
      <c r="F261" s="104">
        <v>1997.56</v>
      </c>
      <c r="G261" s="367">
        <v>2.44</v>
      </c>
      <c r="H261" s="368"/>
      <c r="I261" s="105"/>
      <c r="J261" s="316">
        <v>0</v>
      </c>
      <c r="K261" s="100">
        <v>1.6144696529766316</v>
      </c>
      <c r="L261" s="100">
        <v>6.7582450589719456E-2</v>
      </c>
      <c r="M261" s="100">
        <v>0</v>
      </c>
      <c r="N261" s="100">
        <v>72.066421033661058</v>
      </c>
      <c r="O261" s="100">
        <v>0</v>
      </c>
      <c r="P261" s="107">
        <v>1.3396343539117723</v>
      </c>
      <c r="Q261" s="100">
        <v>0</v>
      </c>
      <c r="R261" s="100">
        <v>0.46006127475520137</v>
      </c>
      <c r="S261" s="100">
        <v>0</v>
      </c>
      <c r="T261" s="100">
        <v>0</v>
      </c>
      <c r="U261" s="100">
        <v>0.33941408518392441</v>
      </c>
      <c r="V261" s="100">
        <v>0</v>
      </c>
      <c r="W261" s="100">
        <v>0.79446925248803546</v>
      </c>
      <c r="X261" s="100">
        <v>6.0073289413083965E-2</v>
      </c>
      <c r="Y261" s="100">
        <v>0</v>
      </c>
      <c r="Z261" s="108">
        <v>0</v>
      </c>
      <c r="AA261" s="316">
        <v>0</v>
      </c>
      <c r="AB261" s="316">
        <v>0</v>
      </c>
      <c r="AC261" s="398">
        <v>0</v>
      </c>
      <c r="AD261" s="100">
        <v>22.166543182682872</v>
      </c>
      <c r="AE261" s="100">
        <v>0.25030537255451651</v>
      </c>
      <c r="AF261" s="100">
        <v>0</v>
      </c>
      <c r="AG261" s="316">
        <v>0</v>
      </c>
      <c r="AH261" s="316">
        <v>0</v>
      </c>
      <c r="AI261" s="100">
        <v>8.910871262940788E-2</v>
      </c>
      <c r="AJ261" s="100">
        <v>1.6019543843489057E-2</v>
      </c>
      <c r="AK261" s="100">
        <v>0</v>
      </c>
      <c r="AL261" s="100">
        <v>0</v>
      </c>
      <c r="AM261" s="100">
        <v>2.3528705020124552E-2</v>
      </c>
      <c r="AN261" s="100">
        <v>0</v>
      </c>
      <c r="AO261" s="316">
        <v>0</v>
      </c>
      <c r="AP261" s="100">
        <v>7.8595886982118182E-2</v>
      </c>
      <c r="AQ261" s="100">
        <v>0</v>
      </c>
      <c r="AR261" s="316">
        <v>0</v>
      </c>
      <c r="AS261" s="316">
        <v>0</v>
      </c>
      <c r="AT261" s="100">
        <v>0</v>
      </c>
      <c r="AU261" s="100">
        <v>0.22978033200504616</v>
      </c>
      <c r="AV261" s="100">
        <v>0</v>
      </c>
      <c r="AW261" s="100">
        <v>0</v>
      </c>
      <c r="AX261" s="100">
        <v>0</v>
      </c>
      <c r="AY261" s="100">
        <v>0</v>
      </c>
      <c r="AZ261" s="100">
        <v>0</v>
      </c>
      <c r="BA261" s="100">
        <v>0</v>
      </c>
      <c r="BB261" s="100">
        <v>0</v>
      </c>
      <c r="BC261" s="100">
        <v>0</v>
      </c>
      <c r="BD261" s="100">
        <v>0</v>
      </c>
      <c r="BE261" s="100">
        <v>0</v>
      </c>
      <c r="BF261" s="100">
        <v>0</v>
      </c>
      <c r="BG261" s="100">
        <v>0.2543102585153888</v>
      </c>
      <c r="BH261" s="100">
        <v>0</v>
      </c>
      <c r="BI261" s="100">
        <v>0</v>
      </c>
      <c r="BJ261" s="100">
        <v>0</v>
      </c>
      <c r="BK261" s="108">
        <v>0.14968261278760087</v>
      </c>
      <c r="BL261" s="109">
        <f t="shared" si="4"/>
        <v>100</v>
      </c>
    </row>
    <row r="262" spans="1:64">
      <c r="A262" s="1029"/>
      <c r="B262" s="111" t="s">
        <v>36</v>
      </c>
      <c r="C262" s="112" t="s">
        <v>37</v>
      </c>
      <c r="D262" s="112" t="s">
        <v>112</v>
      </c>
      <c r="E262" s="112">
        <v>10</v>
      </c>
      <c r="F262" s="113">
        <v>1992.4</v>
      </c>
      <c r="G262" s="371">
        <v>7.6</v>
      </c>
      <c r="H262" s="372"/>
      <c r="I262" s="114"/>
      <c r="J262" s="317">
        <v>0</v>
      </c>
      <c r="K262" s="116">
        <v>6.8289500100381444</v>
      </c>
      <c r="L262" s="116">
        <v>0</v>
      </c>
      <c r="M262" s="116">
        <v>0</v>
      </c>
      <c r="N262" s="116">
        <v>78.755270026099168</v>
      </c>
      <c r="O262" s="116">
        <v>0</v>
      </c>
      <c r="P262" s="117">
        <v>1.8861674362577794</v>
      </c>
      <c r="Q262" s="116">
        <v>0</v>
      </c>
      <c r="R262" s="116">
        <v>0.29662718329652676</v>
      </c>
      <c r="S262" s="116">
        <v>0</v>
      </c>
      <c r="T262" s="116">
        <v>8.1810881349126674E-2</v>
      </c>
      <c r="U262" s="116">
        <v>1.4264203975105401</v>
      </c>
      <c r="V262" s="116">
        <v>6.8289500100381444</v>
      </c>
      <c r="W262" s="116">
        <v>0.12748444087532623</v>
      </c>
      <c r="X262" s="116">
        <v>4.6175466773740209E-2</v>
      </c>
      <c r="Y262" s="116">
        <v>0</v>
      </c>
      <c r="Z262" s="118">
        <v>0</v>
      </c>
      <c r="AA262" s="317">
        <v>0</v>
      </c>
      <c r="AB262" s="317">
        <v>0</v>
      </c>
      <c r="AC262" s="399">
        <v>0</v>
      </c>
      <c r="AD262" s="116">
        <v>3.0686609114635615</v>
      </c>
      <c r="AE262" s="116">
        <v>0</v>
      </c>
      <c r="AF262" s="116">
        <v>0</v>
      </c>
      <c r="AG262" s="317">
        <v>0</v>
      </c>
      <c r="AH262" s="317">
        <v>0</v>
      </c>
      <c r="AI262" s="116">
        <v>0</v>
      </c>
      <c r="AJ262" s="116">
        <v>0</v>
      </c>
      <c r="AK262" s="116">
        <v>0</v>
      </c>
      <c r="AL262" s="116">
        <v>0</v>
      </c>
      <c r="AM262" s="116">
        <v>0</v>
      </c>
      <c r="AN262" s="116">
        <v>0</v>
      </c>
      <c r="AO262" s="317">
        <v>0</v>
      </c>
      <c r="AP262" s="116">
        <v>0.10791005822124071</v>
      </c>
      <c r="AQ262" s="116">
        <v>0</v>
      </c>
      <c r="AR262" s="317">
        <v>0</v>
      </c>
      <c r="AS262" s="317">
        <v>0</v>
      </c>
      <c r="AT262" s="116">
        <v>0</v>
      </c>
      <c r="AU262" s="116">
        <v>0.23388877735394498</v>
      </c>
      <c r="AV262" s="116">
        <v>0</v>
      </c>
      <c r="AW262" s="116">
        <v>0</v>
      </c>
      <c r="AX262" s="116">
        <v>0</v>
      </c>
      <c r="AY262" s="116">
        <v>0</v>
      </c>
      <c r="AZ262" s="116">
        <v>0</v>
      </c>
      <c r="BA262" s="116">
        <v>0</v>
      </c>
      <c r="BB262" s="116">
        <v>0</v>
      </c>
      <c r="BC262" s="116">
        <v>0</v>
      </c>
      <c r="BD262" s="116">
        <v>0</v>
      </c>
      <c r="BE262" s="116">
        <v>0</v>
      </c>
      <c r="BF262" s="116">
        <v>0</v>
      </c>
      <c r="BG262" s="116">
        <v>0</v>
      </c>
      <c r="BH262" s="116">
        <v>0</v>
      </c>
      <c r="BI262" s="116">
        <v>0</v>
      </c>
      <c r="BJ262" s="116">
        <v>0</v>
      </c>
      <c r="BK262" s="118">
        <v>0.31168440072274645</v>
      </c>
      <c r="BL262" s="121">
        <f t="shared" si="4"/>
        <v>99.999999999999972</v>
      </c>
    </row>
    <row r="263" spans="1:64">
      <c r="A263" s="1029"/>
      <c r="B263" s="102" t="s">
        <v>36</v>
      </c>
      <c r="C263" s="103" t="s">
        <v>37</v>
      </c>
      <c r="D263" s="103" t="s">
        <v>113</v>
      </c>
      <c r="E263" s="103">
        <v>1</v>
      </c>
      <c r="F263" s="104">
        <v>1982.82</v>
      </c>
      <c r="G263" s="367">
        <v>17.18</v>
      </c>
      <c r="H263" s="368"/>
      <c r="I263" s="105"/>
      <c r="J263" s="316">
        <v>0</v>
      </c>
      <c r="K263" s="100">
        <v>2.1751848377563268</v>
      </c>
      <c r="L263" s="100">
        <v>0</v>
      </c>
      <c r="M263" s="100">
        <v>0</v>
      </c>
      <c r="N263" s="100">
        <v>91.387518786374969</v>
      </c>
      <c r="O263" s="100">
        <v>0</v>
      </c>
      <c r="P263" s="107">
        <v>1.1766070545990055</v>
      </c>
      <c r="Q263" s="100">
        <v>0</v>
      </c>
      <c r="R263" s="100">
        <v>0.23804480487386653</v>
      </c>
      <c r="S263" s="100">
        <v>0</v>
      </c>
      <c r="T263" s="100">
        <v>1.01925540391967</v>
      </c>
      <c r="U263" s="100">
        <v>0</v>
      </c>
      <c r="V263" s="100">
        <v>2.2760512804994906</v>
      </c>
      <c r="W263" s="100">
        <v>0.25620076456763602</v>
      </c>
      <c r="X263" s="100">
        <v>0.32378128120555572</v>
      </c>
      <c r="Y263" s="100">
        <v>0</v>
      </c>
      <c r="Z263" s="108">
        <v>0</v>
      </c>
      <c r="AA263" s="316">
        <v>0</v>
      </c>
      <c r="AB263" s="316">
        <v>0</v>
      </c>
      <c r="AC263" s="398">
        <v>0</v>
      </c>
      <c r="AD263" s="100">
        <v>0.71514307904903118</v>
      </c>
      <c r="AE263" s="100">
        <v>0</v>
      </c>
      <c r="AF263" s="100">
        <v>0</v>
      </c>
      <c r="AG263" s="316">
        <v>0</v>
      </c>
      <c r="AH263" s="316">
        <v>0</v>
      </c>
      <c r="AI263" s="100">
        <v>0</v>
      </c>
      <c r="AJ263" s="100">
        <v>5.1946218012729348E-2</v>
      </c>
      <c r="AK263" s="100">
        <v>0</v>
      </c>
      <c r="AL263" s="100">
        <v>0</v>
      </c>
      <c r="AM263" s="100">
        <v>0</v>
      </c>
      <c r="AN263" s="100">
        <v>0</v>
      </c>
      <c r="AO263" s="316">
        <v>0</v>
      </c>
      <c r="AP263" s="100">
        <v>0.14877800304616656</v>
      </c>
      <c r="AQ263" s="100">
        <v>0</v>
      </c>
      <c r="AR263" s="316">
        <v>0</v>
      </c>
      <c r="AS263" s="316">
        <v>0</v>
      </c>
      <c r="AT263" s="100">
        <v>0</v>
      </c>
      <c r="AU263" s="100">
        <v>0</v>
      </c>
      <c r="AV263" s="100">
        <v>0</v>
      </c>
      <c r="AW263" s="100">
        <v>0</v>
      </c>
      <c r="AX263" s="100">
        <v>0</v>
      </c>
      <c r="AY263" s="100">
        <v>0</v>
      </c>
      <c r="AZ263" s="100">
        <v>0</v>
      </c>
      <c r="BA263" s="100">
        <v>0</v>
      </c>
      <c r="BB263" s="100">
        <v>0</v>
      </c>
      <c r="BC263" s="100">
        <v>0</v>
      </c>
      <c r="BD263" s="100">
        <v>0</v>
      </c>
      <c r="BE263" s="100">
        <v>0</v>
      </c>
      <c r="BF263" s="100">
        <v>0</v>
      </c>
      <c r="BG263" s="100">
        <v>0.23148848609556089</v>
      </c>
      <c r="BH263" s="100">
        <v>0</v>
      </c>
      <c r="BI263" s="100">
        <v>0</v>
      </c>
      <c r="BJ263" s="100">
        <v>0</v>
      </c>
      <c r="BK263" s="108">
        <v>0</v>
      </c>
      <c r="BL263" s="109">
        <f t="shared" si="4"/>
        <v>100</v>
      </c>
    </row>
    <row r="264" spans="1:64">
      <c r="A264" s="1029"/>
      <c r="B264" s="102" t="s">
        <v>36</v>
      </c>
      <c r="C264" s="103" t="s">
        <v>37</v>
      </c>
      <c r="D264" s="103" t="s">
        <v>113</v>
      </c>
      <c r="E264" s="103">
        <v>2</v>
      </c>
      <c r="F264" s="104">
        <v>1987.06</v>
      </c>
      <c r="G264" s="367">
        <v>12.94</v>
      </c>
      <c r="H264" s="368"/>
      <c r="I264" s="105"/>
      <c r="J264" s="316">
        <v>0</v>
      </c>
      <c r="K264" s="100">
        <v>1.2017754874035007</v>
      </c>
      <c r="L264" s="100">
        <v>0.51835374875444129</v>
      </c>
      <c r="M264" s="100">
        <v>0</v>
      </c>
      <c r="N264" s="100">
        <v>92.278542167825833</v>
      </c>
      <c r="O264" s="100">
        <v>0</v>
      </c>
      <c r="P264" s="107">
        <v>1.3044397250208852</v>
      </c>
      <c r="Q264" s="100">
        <v>3.8247461073143238E-2</v>
      </c>
      <c r="R264" s="100">
        <v>0</v>
      </c>
      <c r="S264" s="100">
        <v>0</v>
      </c>
      <c r="T264" s="100">
        <v>5.3345143075699777E-2</v>
      </c>
      <c r="U264" s="100">
        <v>0</v>
      </c>
      <c r="V264" s="100">
        <v>3.5051785049268775</v>
      </c>
      <c r="W264" s="100">
        <v>0</v>
      </c>
      <c r="X264" s="100">
        <v>0</v>
      </c>
      <c r="Y264" s="100">
        <v>0</v>
      </c>
      <c r="Z264" s="108">
        <v>0</v>
      </c>
      <c r="AA264" s="316">
        <v>0</v>
      </c>
      <c r="AB264" s="316">
        <v>0</v>
      </c>
      <c r="AC264" s="398">
        <v>0</v>
      </c>
      <c r="AD264" s="100">
        <v>0.96826467243062608</v>
      </c>
      <c r="AE264" s="100">
        <v>0</v>
      </c>
      <c r="AF264" s="100">
        <v>0</v>
      </c>
      <c r="AG264" s="316">
        <v>0</v>
      </c>
      <c r="AH264" s="316">
        <v>0</v>
      </c>
      <c r="AI264" s="100">
        <v>5.6364679476211092E-2</v>
      </c>
      <c r="AJ264" s="100">
        <v>7.5488410012782711E-2</v>
      </c>
      <c r="AK264" s="100">
        <v>0</v>
      </c>
      <c r="AL264" s="100">
        <v>0</v>
      </c>
      <c r="AM264" s="100">
        <v>0</v>
      </c>
      <c r="AN264" s="100">
        <v>0</v>
      </c>
      <c r="AO264" s="316">
        <v>0</v>
      </c>
      <c r="AP264" s="100">
        <v>0</v>
      </c>
      <c r="AQ264" s="100">
        <v>0</v>
      </c>
      <c r="AR264" s="316">
        <v>0</v>
      </c>
      <c r="AS264" s="316">
        <v>0</v>
      </c>
      <c r="AT264" s="100">
        <v>0</v>
      </c>
      <c r="AU264" s="100">
        <v>0</v>
      </c>
      <c r="AV264" s="100">
        <v>0</v>
      </c>
      <c r="AW264" s="100">
        <v>0</v>
      </c>
      <c r="AX264" s="100">
        <v>0</v>
      </c>
      <c r="AY264" s="100">
        <v>0</v>
      </c>
      <c r="AZ264" s="100">
        <v>0</v>
      </c>
      <c r="BA264" s="100">
        <v>0</v>
      </c>
      <c r="BB264" s="100">
        <v>0</v>
      </c>
      <c r="BC264" s="100">
        <v>0</v>
      </c>
      <c r="BD264" s="100">
        <v>0</v>
      </c>
      <c r="BE264" s="100">
        <v>0</v>
      </c>
      <c r="BF264" s="100">
        <v>0</v>
      </c>
      <c r="BG264" s="100">
        <v>0</v>
      </c>
      <c r="BH264" s="100">
        <v>0</v>
      </c>
      <c r="BI264" s="100">
        <v>0</v>
      </c>
      <c r="BJ264" s="100">
        <v>0</v>
      </c>
      <c r="BK264" s="108">
        <v>0</v>
      </c>
      <c r="BL264" s="109">
        <f t="shared" si="4"/>
        <v>100</v>
      </c>
    </row>
    <row r="265" spans="1:64">
      <c r="A265" s="1029"/>
      <c r="B265" s="102" t="s">
        <v>36</v>
      </c>
      <c r="C265" s="103" t="s">
        <v>37</v>
      </c>
      <c r="D265" s="103" t="s">
        <v>113</v>
      </c>
      <c r="E265" s="103">
        <v>3</v>
      </c>
      <c r="F265" s="104">
        <v>1972.65</v>
      </c>
      <c r="G265" s="367">
        <v>27.35</v>
      </c>
      <c r="H265" s="368"/>
      <c r="I265" s="105"/>
      <c r="J265" s="316">
        <v>0</v>
      </c>
      <c r="K265" s="100">
        <v>0</v>
      </c>
      <c r="L265" s="100">
        <v>9.9865662940714264E-2</v>
      </c>
      <c r="M265" s="100">
        <v>0</v>
      </c>
      <c r="N265" s="100">
        <v>91.006007147745407</v>
      </c>
      <c r="O265" s="100">
        <v>0</v>
      </c>
      <c r="P265" s="107">
        <v>3.2494360378171487</v>
      </c>
      <c r="Q265" s="100">
        <v>2.737434415633792E-2</v>
      </c>
      <c r="R265" s="100">
        <v>0</v>
      </c>
      <c r="S265" s="100">
        <v>0</v>
      </c>
      <c r="T265" s="100">
        <v>0.35637340633158437</v>
      </c>
      <c r="U265" s="100">
        <v>0</v>
      </c>
      <c r="V265" s="100">
        <v>0.73657263072516665</v>
      </c>
      <c r="W265" s="100">
        <v>0</v>
      </c>
      <c r="X265" s="100">
        <v>0.14092717917522113</v>
      </c>
      <c r="Y265" s="100">
        <v>0</v>
      </c>
      <c r="Z265" s="108">
        <v>0</v>
      </c>
      <c r="AA265" s="316">
        <v>0</v>
      </c>
      <c r="AB265" s="316">
        <v>0</v>
      </c>
      <c r="AC265" s="398">
        <v>0</v>
      </c>
      <c r="AD265" s="100">
        <v>4.2840848604668844</v>
      </c>
      <c r="AE265" s="100">
        <v>0</v>
      </c>
      <c r="AF265" s="100">
        <v>0</v>
      </c>
      <c r="AG265" s="316">
        <v>0</v>
      </c>
      <c r="AH265" s="316">
        <v>0</v>
      </c>
      <c r="AI265" s="100">
        <v>0</v>
      </c>
      <c r="AJ265" s="100">
        <v>5.1200162218335739E-2</v>
      </c>
      <c r="AK265" s="100">
        <v>0</v>
      </c>
      <c r="AL265" s="100">
        <v>0</v>
      </c>
      <c r="AM265" s="100">
        <v>0</v>
      </c>
      <c r="AN265" s="100">
        <v>0</v>
      </c>
      <c r="AO265" s="316">
        <v>0</v>
      </c>
      <c r="AP265" s="100">
        <v>0</v>
      </c>
      <c r="AQ265" s="100">
        <v>0</v>
      </c>
      <c r="AR265" s="316">
        <v>0</v>
      </c>
      <c r="AS265" s="316">
        <v>0</v>
      </c>
      <c r="AT265" s="100">
        <v>0</v>
      </c>
      <c r="AU265" s="100">
        <v>0</v>
      </c>
      <c r="AV265" s="100">
        <v>0</v>
      </c>
      <c r="AW265" s="100">
        <v>0</v>
      </c>
      <c r="AX265" s="100">
        <v>0</v>
      </c>
      <c r="AY265" s="100">
        <v>0</v>
      </c>
      <c r="AZ265" s="100">
        <v>0</v>
      </c>
      <c r="BA265" s="100">
        <v>0</v>
      </c>
      <c r="BB265" s="100">
        <v>0</v>
      </c>
      <c r="BC265" s="100">
        <v>0</v>
      </c>
      <c r="BD265" s="100">
        <v>0</v>
      </c>
      <c r="BE265" s="100">
        <v>0</v>
      </c>
      <c r="BF265" s="100">
        <v>0</v>
      </c>
      <c r="BG265" s="100">
        <v>4.8158568423187081E-2</v>
      </c>
      <c r="BH265" s="100">
        <v>0</v>
      </c>
      <c r="BI265" s="100">
        <v>0</v>
      </c>
      <c r="BJ265" s="100">
        <v>0</v>
      </c>
      <c r="BK265" s="108">
        <v>0</v>
      </c>
      <c r="BL265" s="109">
        <f t="shared" si="4"/>
        <v>100</v>
      </c>
    </row>
    <row r="266" spans="1:64">
      <c r="A266" s="1029"/>
      <c r="B266" s="102" t="s">
        <v>36</v>
      </c>
      <c r="C266" s="103" t="s">
        <v>37</v>
      </c>
      <c r="D266" s="103" t="s">
        <v>113</v>
      </c>
      <c r="E266" s="103">
        <v>4</v>
      </c>
      <c r="F266" s="104">
        <v>1972.75</v>
      </c>
      <c r="G266" s="367">
        <v>27.25</v>
      </c>
      <c r="H266" s="368"/>
      <c r="I266" s="105"/>
      <c r="J266" s="316">
        <v>0</v>
      </c>
      <c r="K266" s="100">
        <v>2.1644911924977821</v>
      </c>
      <c r="L266" s="100">
        <v>0.86427575719173744</v>
      </c>
      <c r="M266" s="100">
        <v>0</v>
      </c>
      <c r="N266" s="100">
        <v>88.936256494740846</v>
      </c>
      <c r="O266" s="100">
        <v>0</v>
      </c>
      <c r="P266" s="107">
        <v>2.4792801926245089</v>
      </c>
      <c r="Q266" s="100">
        <v>0</v>
      </c>
      <c r="R266" s="100">
        <v>0.11405398555316183</v>
      </c>
      <c r="S266" s="100">
        <v>0</v>
      </c>
      <c r="T266" s="100">
        <v>0.3715625396020783</v>
      </c>
      <c r="U266" s="100">
        <v>0.1023951336966164</v>
      </c>
      <c r="V266" s="100">
        <v>4.0040552528196676</v>
      </c>
      <c r="W266" s="100">
        <v>0</v>
      </c>
      <c r="X266" s="100">
        <v>0.5722975541756431</v>
      </c>
      <c r="Y266" s="100">
        <v>0</v>
      </c>
      <c r="Z266" s="108">
        <v>0</v>
      </c>
      <c r="AA266" s="316">
        <v>0</v>
      </c>
      <c r="AB266" s="316">
        <v>0</v>
      </c>
      <c r="AC266" s="398">
        <v>0</v>
      </c>
      <c r="AD266" s="100">
        <v>2.4331516918007858E-2</v>
      </c>
      <c r="AE266" s="100">
        <v>0</v>
      </c>
      <c r="AF266" s="100">
        <v>0</v>
      </c>
      <c r="AG266" s="316">
        <v>0</v>
      </c>
      <c r="AH266" s="316">
        <v>0</v>
      </c>
      <c r="AI266" s="100">
        <v>0</v>
      </c>
      <c r="AJ266" s="100">
        <v>0.18299328348751742</v>
      </c>
      <c r="AK266" s="100">
        <v>0</v>
      </c>
      <c r="AL266" s="100">
        <v>0</v>
      </c>
      <c r="AM266" s="100">
        <v>0</v>
      </c>
      <c r="AN266" s="100">
        <v>0</v>
      </c>
      <c r="AO266" s="316">
        <v>0</v>
      </c>
      <c r="AP266" s="100">
        <v>0</v>
      </c>
      <c r="AQ266" s="100">
        <v>0</v>
      </c>
      <c r="AR266" s="316">
        <v>0</v>
      </c>
      <c r="AS266" s="316">
        <v>0</v>
      </c>
      <c r="AT266" s="100">
        <v>0</v>
      </c>
      <c r="AU266" s="100">
        <v>0.18400709669243442</v>
      </c>
      <c r="AV266" s="100">
        <v>0</v>
      </c>
      <c r="AW266" s="100">
        <v>0</v>
      </c>
      <c r="AX266" s="100">
        <v>0</v>
      </c>
      <c r="AY266" s="100">
        <v>0</v>
      </c>
      <c r="AZ266" s="100">
        <v>0</v>
      </c>
      <c r="BA266" s="100">
        <v>0</v>
      </c>
      <c r="BB266" s="100">
        <v>0</v>
      </c>
      <c r="BC266" s="100">
        <v>0</v>
      </c>
      <c r="BD266" s="100">
        <v>0</v>
      </c>
      <c r="BE266" s="100">
        <v>0</v>
      </c>
      <c r="BF266" s="100">
        <v>0</v>
      </c>
      <c r="BG266" s="100">
        <v>0</v>
      </c>
      <c r="BH266" s="100">
        <v>0</v>
      </c>
      <c r="BI266" s="100">
        <v>0</v>
      </c>
      <c r="BJ266" s="100">
        <v>0</v>
      </c>
      <c r="BK266" s="108">
        <v>0</v>
      </c>
      <c r="BL266" s="109">
        <f t="shared" si="4"/>
        <v>100.00000000000003</v>
      </c>
    </row>
    <row r="267" spans="1:64">
      <c r="A267" s="1029"/>
      <c r="B267" s="102" t="s">
        <v>36</v>
      </c>
      <c r="C267" s="103" t="s">
        <v>37</v>
      </c>
      <c r="D267" s="103" t="s">
        <v>113</v>
      </c>
      <c r="E267" s="103">
        <v>5</v>
      </c>
      <c r="F267" s="104">
        <v>1967.91</v>
      </c>
      <c r="G267" s="367">
        <v>32.090000000000003</v>
      </c>
      <c r="H267" s="368"/>
      <c r="I267" s="105"/>
      <c r="J267" s="316">
        <v>0</v>
      </c>
      <c r="K267" s="100">
        <v>1.4619571016967239</v>
      </c>
      <c r="L267" s="100">
        <v>0</v>
      </c>
      <c r="M267" s="100">
        <v>0</v>
      </c>
      <c r="N267" s="100">
        <v>89.424313103749654</v>
      </c>
      <c r="O267" s="100">
        <v>0</v>
      </c>
      <c r="P267" s="107">
        <v>3.4727197890147412</v>
      </c>
      <c r="Q267" s="100">
        <v>0</v>
      </c>
      <c r="R267" s="100">
        <v>0.33334857793293393</v>
      </c>
      <c r="S267" s="100">
        <v>0</v>
      </c>
      <c r="T267" s="100">
        <v>0.54626481902119506</v>
      </c>
      <c r="U267" s="100">
        <v>0</v>
      </c>
      <c r="V267" s="100">
        <v>0.98835820743834824</v>
      </c>
      <c r="W267" s="100">
        <v>0</v>
      </c>
      <c r="X267" s="100">
        <v>6.6059931602563127E-2</v>
      </c>
      <c r="Y267" s="100">
        <v>0</v>
      </c>
      <c r="Z267" s="108">
        <v>0</v>
      </c>
      <c r="AA267" s="316">
        <v>0</v>
      </c>
      <c r="AB267" s="316">
        <v>0</v>
      </c>
      <c r="AC267" s="398">
        <v>0</v>
      </c>
      <c r="AD267" s="100">
        <v>2.7953514134284596</v>
      </c>
      <c r="AE267" s="100">
        <v>0.17683735536686129</v>
      </c>
      <c r="AF267" s="100">
        <v>0</v>
      </c>
      <c r="AG267" s="316">
        <v>0</v>
      </c>
      <c r="AH267" s="316">
        <v>0</v>
      </c>
      <c r="AI267" s="100">
        <v>0</v>
      </c>
      <c r="AJ267" s="100">
        <v>1.8801672840729505E-2</v>
      </c>
      <c r="AK267" s="100">
        <v>0</v>
      </c>
      <c r="AL267" s="100">
        <v>0</v>
      </c>
      <c r="AM267" s="100">
        <v>0</v>
      </c>
      <c r="AN267" s="100">
        <v>0</v>
      </c>
      <c r="AO267" s="316">
        <v>0</v>
      </c>
      <c r="AP267" s="100">
        <v>2.6932125961044967E-2</v>
      </c>
      <c r="AQ267" s="100">
        <v>0</v>
      </c>
      <c r="AR267" s="316">
        <v>0</v>
      </c>
      <c r="AS267" s="316">
        <v>0</v>
      </c>
      <c r="AT267" s="100">
        <v>0</v>
      </c>
      <c r="AU267" s="100">
        <v>3.353811912130128E-2</v>
      </c>
      <c r="AV267" s="100">
        <v>0</v>
      </c>
      <c r="AW267" s="100">
        <v>0</v>
      </c>
      <c r="AX267" s="100">
        <v>0</v>
      </c>
      <c r="AY267" s="100">
        <v>0</v>
      </c>
      <c r="AZ267" s="100">
        <v>0</v>
      </c>
      <c r="BA267" s="100">
        <v>0</v>
      </c>
      <c r="BB267" s="100">
        <v>0</v>
      </c>
      <c r="BC267" s="100">
        <v>0</v>
      </c>
      <c r="BD267" s="100">
        <v>0</v>
      </c>
      <c r="BE267" s="100">
        <v>0</v>
      </c>
      <c r="BF267" s="100">
        <v>0</v>
      </c>
      <c r="BG267" s="100">
        <v>0.65551778282543405</v>
      </c>
      <c r="BH267" s="100">
        <v>0</v>
      </c>
      <c r="BI267" s="100">
        <v>0</v>
      </c>
      <c r="BJ267" s="100">
        <v>0</v>
      </c>
      <c r="BK267" s="108">
        <v>0</v>
      </c>
      <c r="BL267" s="109">
        <f t="shared" si="4"/>
        <v>99.999999999999986</v>
      </c>
    </row>
    <row r="268" spans="1:64">
      <c r="A268" s="1029"/>
      <c r="B268" s="102" t="s">
        <v>36</v>
      </c>
      <c r="C268" s="103" t="s">
        <v>37</v>
      </c>
      <c r="D268" s="103" t="s">
        <v>113</v>
      </c>
      <c r="E268" s="103">
        <v>6</v>
      </c>
      <c r="F268" s="104">
        <v>1960.47</v>
      </c>
      <c r="G268" s="367">
        <v>39.53</v>
      </c>
      <c r="H268" s="368"/>
      <c r="I268" s="105"/>
      <c r="J268" s="316">
        <v>0</v>
      </c>
      <c r="K268" s="100">
        <v>2.1260208011344219</v>
      </c>
      <c r="L268" s="100">
        <v>2.8697200161185838</v>
      </c>
      <c r="M268" s="100">
        <v>0</v>
      </c>
      <c r="N268" s="100">
        <v>89.213810973899115</v>
      </c>
      <c r="O268" s="100">
        <v>0</v>
      </c>
      <c r="P268" s="107">
        <v>1.8138507602768723</v>
      </c>
      <c r="Q268" s="100">
        <v>0</v>
      </c>
      <c r="R268" s="100">
        <v>0</v>
      </c>
      <c r="S268" s="100">
        <v>0</v>
      </c>
      <c r="T268" s="100">
        <v>0</v>
      </c>
      <c r="U268" s="100">
        <v>1.4200676368421858</v>
      </c>
      <c r="V268" s="100">
        <v>0.67840874892245229</v>
      </c>
      <c r="W268" s="100">
        <v>0</v>
      </c>
      <c r="X268" s="100">
        <v>0.32849265737297689</v>
      </c>
      <c r="Y268" s="100">
        <v>0</v>
      </c>
      <c r="Z268" s="108">
        <v>0</v>
      </c>
      <c r="AA268" s="316">
        <v>0</v>
      </c>
      <c r="AB268" s="316">
        <v>0</v>
      </c>
      <c r="AC268" s="398">
        <v>0</v>
      </c>
      <c r="AD268" s="100">
        <v>0.8467357317377977</v>
      </c>
      <c r="AE268" s="100">
        <v>0</v>
      </c>
      <c r="AF268" s="100">
        <v>0</v>
      </c>
      <c r="AG268" s="316">
        <v>0</v>
      </c>
      <c r="AH268" s="316">
        <v>0</v>
      </c>
      <c r="AI268" s="100">
        <v>4.0296459522461449E-2</v>
      </c>
      <c r="AJ268" s="100">
        <v>0</v>
      </c>
      <c r="AK268" s="100">
        <v>0</v>
      </c>
      <c r="AL268" s="100">
        <v>0</v>
      </c>
      <c r="AM268" s="100">
        <v>0</v>
      </c>
      <c r="AN268" s="100">
        <v>0</v>
      </c>
      <c r="AO268" s="316">
        <v>0</v>
      </c>
      <c r="AP268" s="100">
        <v>0</v>
      </c>
      <c r="AQ268" s="100">
        <v>0</v>
      </c>
      <c r="AR268" s="316">
        <v>0</v>
      </c>
      <c r="AS268" s="316">
        <v>0</v>
      </c>
      <c r="AT268" s="100">
        <v>0</v>
      </c>
      <c r="AU268" s="100">
        <v>0</v>
      </c>
      <c r="AV268" s="100">
        <v>0</v>
      </c>
      <c r="AW268" s="100">
        <v>0</v>
      </c>
      <c r="AX268" s="100">
        <v>0</v>
      </c>
      <c r="AY268" s="100">
        <v>0</v>
      </c>
      <c r="AZ268" s="100">
        <v>0.25708121011798191</v>
      </c>
      <c r="BA268" s="100">
        <v>0</v>
      </c>
      <c r="BB268" s="100">
        <v>0</v>
      </c>
      <c r="BC268" s="100">
        <v>0</v>
      </c>
      <c r="BD268" s="100">
        <v>0</v>
      </c>
      <c r="BE268" s="100">
        <v>0</v>
      </c>
      <c r="BF268" s="100">
        <v>0</v>
      </c>
      <c r="BG268" s="100">
        <v>0.40551500405515001</v>
      </c>
      <c r="BH268" s="100">
        <v>0</v>
      </c>
      <c r="BI268" s="100">
        <v>0</v>
      </c>
      <c r="BJ268" s="100">
        <v>0</v>
      </c>
      <c r="BK268" s="108">
        <v>0</v>
      </c>
      <c r="BL268" s="109">
        <f t="shared" si="4"/>
        <v>100.00000000000001</v>
      </c>
    </row>
    <row r="269" spans="1:64">
      <c r="A269" s="1029"/>
      <c r="B269" s="102" t="s">
        <v>36</v>
      </c>
      <c r="C269" s="103" t="s">
        <v>37</v>
      </c>
      <c r="D269" s="103" t="s">
        <v>113</v>
      </c>
      <c r="E269" s="103">
        <v>7</v>
      </c>
      <c r="F269" s="104">
        <v>1976.22</v>
      </c>
      <c r="G269" s="367">
        <v>23.78</v>
      </c>
      <c r="H269" s="368"/>
      <c r="I269" s="105"/>
      <c r="J269" s="316">
        <v>0</v>
      </c>
      <c r="K269" s="100">
        <v>1.4694720223456903</v>
      </c>
      <c r="L269" s="100">
        <v>1.788262440416553</v>
      </c>
      <c r="M269" s="100">
        <v>0</v>
      </c>
      <c r="N269" s="100">
        <v>89.708129661677347</v>
      </c>
      <c r="O269" s="100">
        <v>0</v>
      </c>
      <c r="P269" s="107">
        <v>0.94726295655342019</v>
      </c>
      <c r="Q269" s="100">
        <v>4.351742214935584E-2</v>
      </c>
      <c r="R269" s="100">
        <v>2.0402586756535204</v>
      </c>
      <c r="S269" s="100">
        <v>0</v>
      </c>
      <c r="T269" s="100">
        <v>0.30917610387507466</v>
      </c>
      <c r="U269" s="100">
        <v>0</v>
      </c>
      <c r="V269" s="100">
        <v>1.3687747315582273</v>
      </c>
      <c r="W269" s="100">
        <v>0</v>
      </c>
      <c r="X269" s="100">
        <v>1.4659299065893474</v>
      </c>
      <c r="Y269" s="100">
        <v>0</v>
      </c>
      <c r="Z269" s="108">
        <v>0</v>
      </c>
      <c r="AA269" s="316">
        <v>0</v>
      </c>
      <c r="AB269" s="316">
        <v>6.9324265516997094E-2</v>
      </c>
      <c r="AC269" s="398">
        <v>0</v>
      </c>
      <c r="AD269" s="100">
        <v>0.18469603586645211</v>
      </c>
      <c r="AE269" s="100">
        <v>0</v>
      </c>
      <c r="AF269" s="100">
        <v>0</v>
      </c>
      <c r="AG269" s="316">
        <v>0</v>
      </c>
      <c r="AH269" s="316">
        <v>0</v>
      </c>
      <c r="AI269" s="100">
        <v>0</v>
      </c>
      <c r="AJ269" s="100">
        <v>0.29298357470322128</v>
      </c>
      <c r="AK269" s="100">
        <v>0</v>
      </c>
      <c r="AL269" s="100">
        <v>0</v>
      </c>
      <c r="AM269" s="100">
        <v>0</v>
      </c>
      <c r="AN269" s="100">
        <v>0</v>
      </c>
      <c r="AO269" s="316">
        <v>0</v>
      </c>
      <c r="AP269" s="100">
        <v>0</v>
      </c>
      <c r="AQ269" s="100">
        <v>0</v>
      </c>
      <c r="AR269" s="316">
        <v>0</v>
      </c>
      <c r="AS269" s="316">
        <v>0</v>
      </c>
      <c r="AT269" s="100">
        <v>0</v>
      </c>
      <c r="AU269" s="100">
        <v>2.5300826831020837E-2</v>
      </c>
      <c r="AV269" s="100">
        <v>0</v>
      </c>
      <c r="AW269" s="100">
        <v>0</v>
      </c>
      <c r="AX269" s="100">
        <v>0</v>
      </c>
      <c r="AY269" s="100">
        <v>0</v>
      </c>
      <c r="AZ269" s="100">
        <v>0</v>
      </c>
      <c r="BA269" s="100">
        <v>0</v>
      </c>
      <c r="BB269" s="100">
        <v>0</v>
      </c>
      <c r="BC269" s="100">
        <v>0</v>
      </c>
      <c r="BD269" s="100">
        <v>0</v>
      </c>
      <c r="BE269" s="100">
        <v>0</v>
      </c>
      <c r="BF269" s="100">
        <v>0</v>
      </c>
      <c r="BG269" s="100">
        <v>0.28691137626377627</v>
      </c>
      <c r="BH269" s="100">
        <v>0</v>
      </c>
      <c r="BI269" s="100">
        <v>0</v>
      </c>
      <c r="BJ269" s="100">
        <v>0</v>
      </c>
      <c r="BK269" s="108">
        <v>0</v>
      </c>
      <c r="BL269" s="109">
        <f t="shared" si="4"/>
        <v>99.999999999999986</v>
      </c>
    </row>
    <row r="270" spans="1:64">
      <c r="A270" s="1029"/>
      <c r="B270" s="102" t="s">
        <v>36</v>
      </c>
      <c r="C270" s="103" t="s">
        <v>37</v>
      </c>
      <c r="D270" s="103" t="s">
        <v>113</v>
      </c>
      <c r="E270" s="103">
        <v>8</v>
      </c>
      <c r="F270" s="104">
        <v>1997.48</v>
      </c>
      <c r="G270" s="367">
        <v>2.52</v>
      </c>
      <c r="H270" s="368"/>
      <c r="I270" s="105"/>
      <c r="J270" s="316">
        <v>0</v>
      </c>
      <c r="K270" s="100">
        <v>0</v>
      </c>
      <c r="L270" s="100">
        <v>0</v>
      </c>
      <c r="M270" s="100">
        <v>0</v>
      </c>
      <c r="N270" s="100">
        <v>93.943368644492054</v>
      </c>
      <c r="O270" s="100">
        <v>0</v>
      </c>
      <c r="P270" s="107">
        <v>1.3592126078859363</v>
      </c>
      <c r="Q270" s="100">
        <v>0</v>
      </c>
      <c r="R270" s="100">
        <v>1.7096541642469512</v>
      </c>
      <c r="S270" s="100">
        <v>0</v>
      </c>
      <c r="T270" s="100">
        <v>0</v>
      </c>
      <c r="U270" s="100">
        <v>0</v>
      </c>
      <c r="V270" s="100">
        <v>0.31389550834050906</v>
      </c>
      <c r="W270" s="100">
        <v>1.9524600997256544E-2</v>
      </c>
      <c r="X270" s="100">
        <v>0.68886797364679497</v>
      </c>
      <c r="Y270" s="100">
        <v>0</v>
      </c>
      <c r="Z270" s="108">
        <v>0</v>
      </c>
      <c r="AA270" s="316">
        <v>0</v>
      </c>
      <c r="AB270" s="316">
        <v>0</v>
      </c>
      <c r="AC270" s="398">
        <v>0</v>
      </c>
      <c r="AD270" s="100">
        <v>1.2435668942868014</v>
      </c>
      <c r="AE270" s="100">
        <v>0.45206960770570914</v>
      </c>
      <c r="AF270" s="100">
        <v>0</v>
      </c>
      <c r="AG270" s="316">
        <v>0</v>
      </c>
      <c r="AH270" s="316">
        <v>0</v>
      </c>
      <c r="AI270" s="100">
        <v>0</v>
      </c>
      <c r="AJ270" s="100">
        <v>2.403027815046959E-2</v>
      </c>
      <c r="AK270" s="100">
        <v>0</v>
      </c>
      <c r="AL270" s="100">
        <v>0</v>
      </c>
      <c r="AM270" s="100">
        <v>0</v>
      </c>
      <c r="AN270" s="100">
        <v>0</v>
      </c>
      <c r="AO270" s="316">
        <v>0</v>
      </c>
      <c r="AP270" s="100">
        <v>0</v>
      </c>
      <c r="AQ270" s="100">
        <v>0</v>
      </c>
      <c r="AR270" s="316">
        <v>0</v>
      </c>
      <c r="AS270" s="316">
        <v>0</v>
      </c>
      <c r="AT270" s="100">
        <v>0</v>
      </c>
      <c r="AU270" s="100">
        <v>0</v>
      </c>
      <c r="AV270" s="100">
        <v>0</v>
      </c>
      <c r="AW270" s="100">
        <v>0</v>
      </c>
      <c r="AX270" s="100">
        <v>0</v>
      </c>
      <c r="AY270" s="100">
        <v>0</v>
      </c>
      <c r="AZ270" s="100">
        <v>0.1707151010272944</v>
      </c>
      <c r="BA270" s="100">
        <v>0</v>
      </c>
      <c r="BB270" s="100">
        <v>0</v>
      </c>
      <c r="BC270" s="100">
        <v>0</v>
      </c>
      <c r="BD270" s="100">
        <v>0</v>
      </c>
      <c r="BE270" s="100">
        <v>0</v>
      </c>
      <c r="BF270" s="100">
        <v>0</v>
      </c>
      <c r="BG270" s="100">
        <v>7.5094619220217471E-2</v>
      </c>
      <c r="BH270" s="100">
        <v>0</v>
      </c>
      <c r="BI270" s="100">
        <v>0</v>
      </c>
      <c r="BJ270" s="100">
        <v>0</v>
      </c>
      <c r="BK270" s="108">
        <v>0</v>
      </c>
      <c r="BL270" s="109">
        <f t="shared" si="4"/>
        <v>100.00000000000001</v>
      </c>
    </row>
    <row r="271" spans="1:64">
      <c r="A271" s="1029"/>
      <c r="B271" s="102" t="s">
        <v>36</v>
      </c>
      <c r="C271" s="103" t="s">
        <v>37</v>
      </c>
      <c r="D271" s="103" t="s">
        <v>113</v>
      </c>
      <c r="E271" s="103">
        <v>9</v>
      </c>
      <c r="F271" s="104">
        <v>1997.67</v>
      </c>
      <c r="G271" s="367">
        <v>2.33</v>
      </c>
      <c r="H271" s="368"/>
      <c r="I271" s="105"/>
      <c r="J271" s="316">
        <v>0</v>
      </c>
      <c r="K271" s="100">
        <v>0.5856823199026866</v>
      </c>
      <c r="L271" s="100">
        <v>0</v>
      </c>
      <c r="M271" s="100">
        <v>0</v>
      </c>
      <c r="N271" s="100">
        <v>90.687150530367873</v>
      </c>
      <c r="O271" s="100">
        <v>0</v>
      </c>
      <c r="P271" s="107">
        <v>4.3695905730175655</v>
      </c>
      <c r="Q271" s="100">
        <v>2.4528575790796276E-2</v>
      </c>
      <c r="R271" s="100">
        <v>0.51159600935089378</v>
      </c>
      <c r="S271" s="100">
        <v>0</v>
      </c>
      <c r="T271" s="100">
        <v>8.8102639575104988E-2</v>
      </c>
      <c r="U271" s="100">
        <v>0.29434290948955533</v>
      </c>
      <c r="V271" s="100">
        <v>5.7567065631460641E-2</v>
      </c>
      <c r="W271" s="100">
        <v>0</v>
      </c>
      <c r="X271" s="100">
        <v>0</v>
      </c>
      <c r="Y271" s="100">
        <v>0</v>
      </c>
      <c r="Z271" s="108">
        <v>0</v>
      </c>
      <c r="AA271" s="316">
        <v>0</v>
      </c>
      <c r="AB271" s="316">
        <v>0.17370236325318997</v>
      </c>
      <c r="AC271" s="398">
        <v>0</v>
      </c>
      <c r="AD271" s="100">
        <v>2.3957910966275708</v>
      </c>
      <c r="AE271" s="100">
        <v>0.35791697327386401</v>
      </c>
      <c r="AF271" s="100">
        <v>0</v>
      </c>
      <c r="AG271" s="316">
        <v>0</v>
      </c>
      <c r="AH271" s="316">
        <v>0</v>
      </c>
      <c r="AI271" s="100">
        <v>0</v>
      </c>
      <c r="AJ271" s="100">
        <v>0</v>
      </c>
      <c r="AK271" s="100">
        <v>0</v>
      </c>
      <c r="AL271" s="100">
        <v>0</v>
      </c>
      <c r="AM271" s="100">
        <v>0</v>
      </c>
      <c r="AN271" s="100">
        <v>0</v>
      </c>
      <c r="AO271" s="316">
        <v>0</v>
      </c>
      <c r="AP271" s="100">
        <v>0</v>
      </c>
      <c r="AQ271" s="100">
        <v>0.31837090210094759</v>
      </c>
      <c r="AR271" s="316">
        <v>0</v>
      </c>
      <c r="AS271" s="316">
        <v>0</v>
      </c>
      <c r="AT271" s="100">
        <v>0</v>
      </c>
      <c r="AU271" s="100">
        <v>0.13565804161848552</v>
      </c>
      <c r="AV271" s="100">
        <v>0</v>
      </c>
      <c r="AW271" s="100">
        <v>0</v>
      </c>
      <c r="AX271" s="100">
        <v>0</v>
      </c>
      <c r="AY271" s="100">
        <v>0</v>
      </c>
      <c r="AZ271" s="100">
        <v>0</v>
      </c>
      <c r="BA271" s="100">
        <v>0</v>
      </c>
      <c r="BB271" s="100">
        <v>0</v>
      </c>
      <c r="BC271" s="100">
        <v>0</v>
      </c>
      <c r="BD271" s="100">
        <v>0</v>
      </c>
      <c r="BE271" s="100">
        <v>0</v>
      </c>
      <c r="BF271" s="100">
        <v>0</v>
      </c>
      <c r="BG271" s="100">
        <v>0</v>
      </c>
      <c r="BH271" s="100">
        <v>0</v>
      </c>
      <c r="BI271" s="100">
        <v>0</v>
      </c>
      <c r="BJ271" s="100">
        <v>0</v>
      </c>
      <c r="BK271" s="108">
        <v>0</v>
      </c>
      <c r="BL271" s="109">
        <f t="shared" si="4"/>
        <v>99.999999999999986</v>
      </c>
    </row>
    <row r="272" spans="1:64" ht="15.75" thickBot="1">
      <c r="A272" s="1030"/>
      <c r="B272" s="122" t="s">
        <v>36</v>
      </c>
      <c r="C272" s="123" t="s">
        <v>37</v>
      </c>
      <c r="D272" s="124" t="s">
        <v>113</v>
      </c>
      <c r="E272" s="124">
        <v>10</v>
      </c>
      <c r="F272" s="125">
        <v>1975.04</v>
      </c>
      <c r="G272" s="373">
        <v>24.96</v>
      </c>
      <c r="H272" s="374"/>
      <c r="I272" s="126"/>
      <c r="J272" s="318">
        <v>0</v>
      </c>
      <c r="K272" s="128">
        <v>0.70631480881399866</v>
      </c>
      <c r="L272" s="128">
        <v>0.27898169151004537</v>
      </c>
      <c r="M272" s="128">
        <v>0</v>
      </c>
      <c r="N272" s="128">
        <v>94.508971970187943</v>
      </c>
      <c r="O272" s="128">
        <v>0</v>
      </c>
      <c r="P272" s="129">
        <v>1.8546459818535324</v>
      </c>
      <c r="Q272" s="128">
        <v>0</v>
      </c>
      <c r="R272" s="128">
        <v>8.2023655217109526E-2</v>
      </c>
      <c r="S272" s="128">
        <v>0</v>
      </c>
      <c r="T272" s="128">
        <v>0</v>
      </c>
      <c r="U272" s="128">
        <v>0.44454795852235901</v>
      </c>
      <c r="V272" s="128">
        <v>0.62682274789371351</v>
      </c>
      <c r="W272" s="128">
        <v>0.44302900194426442</v>
      </c>
      <c r="X272" s="128">
        <v>6.9872002592352558E-2</v>
      </c>
      <c r="Y272" s="128">
        <v>0</v>
      </c>
      <c r="Z272" s="130">
        <v>0</v>
      </c>
      <c r="AA272" s="318">
        <v>0</v>
      </c>
      <c r="AB272" s="318">
        <v>0</v>
      </c>
      <c r="AC272" s="400">
        <v>0</v>
      </c>
      <c r="AD272" s="128">
        <v>0.90934867141931308</v>
      </c>
      <c r="AE272" s="128">
        <v>0</v>
      </c>
      <c r="AF272" s="128">
        <v>0</v>
      </c>
      <c r="AG272" s="318">
        <v>0</v>
      </c>
      <c r="AH272" s="318">
        <v>0</v>
      </c>
      <c r="AI272" s="128">
        <v>0</v>
      </c>
      <c r="AJ272" s="128">
        <v>0</v>
      </c>
      <c r="AK272" s="128">
        <v>0</v>
      </c>
      <c r="AL272" s="128">
        <v>0</v>
      </c>
      <c r="AM272" s="128">
        <v>0</v>
      </c>
      <c r="AN272" s="128">
        <v>0</v>
      </c>
      <c r="AO272" s="318">
        <v>0</v>
      </c>
      <c r="AP272" s="128">
        <v>5.0125567077122492E-2</v>
      </c>
      <c r="AQ272" s="128">
        <v>0</v>
      </c>
      <c r="AR272" s="318">
        <v>0</v>
      </c>
      <c r="AS272" s="318">
        <v>0</v>
      </c>
      <c r="AT272" s="128">
        <v>0</v>
      </c>
      <c r="AU272" s="128">
        <v>0</v>
      </c>
      <c r="AV272" s="128">
        <v>0</v>
      </c>
      <c r="AW272" s="128">
        <v>0</v>
      </c>
      <c r="AX272" s="128">
        <v>0</v>
      </c>
      <c r="AY272" s="128">
        <v>0</v>
      </c>
      <c r="AZ272" s="128">
        <v>0</v>
      </c>
      <c r="BA272" s="128">
        <v>0</v>
      </c>
      <c r="BB272" s="128">
        <v>0</v>
      </c>
      <c r="BC272" s="128">
        <v>0</v>
      </c>
      <c r="BD272" s="128">
        <v>0</v>
      </c>
      <c r="BE272" s="128">
        <v>0</v>
      </c>
      <c r="BF272" s="128">
        <v>0</v>
      </c>
      <c r="BG272" s="128">
        <v>2.5315942968243681E-2</v>
      </c>
      <c r="BH272" s="128">
        <v>0</v>
      </c>
      <c r="BI272" s="128">
        <v>0</v>
      </c>
      <c r="BJ272" s="128">
        <v>0</v>
      </c>
      <c r="BK272" s="130">
        <v>0</v>
      </c>
      <c r="BL272" s="132">
        <f t="shared" si="4"/>
        <v>100</v>
      </c>
    </row>
    <row r="273" spans="1:64">
      <c r="A273" s="1021" t="s">
        <v>89</v>
      </c>
      <c r="B273" s="412" t="s">
        <v>90</v>
      </c>
      <c r="C273" s="413" t="s">
        <v>91</v>
      </c>
      <c r="D273" s="413" t="s">
        <v>111</v>
      </c>
      <c r="E273" s="413">
        <v>1</v>
      </c>
      <c r="F273" s="414">
        <v>2000</v>
      </c>
      <c r="G273" s="458"/>
      <c r="H273" s="459"/>
      <c r="I273" s="415"/>
      <c r="J273" s="416">
        <v>0</v>
      </c>
      <c r="K273" s="417">
        <v>6.7873873873873869</v>
      </c>
      <c r="L273" s="418">
        <v>2.4744744744744742</v>
      </c>
      <c r="M273" s="419">
        <v>1.6816816816816818</v>
      </c>
      <c r="N273" s="418">
        <v>19.413213213213226</v>
      </c>
      <c r="O273" s="419">
        <v>0</v>
      </c>
      <c r="P273" s="418">
        <v>59.941141141141145</v>
      </c>
      <c r="Q273" s="419">
        <v>0.29009009009009007</v>
      </c>
      <c r="R273" s="419">
        <v>0.4102102102102102</v>
      </c>
      <c r="S273" s="419">
        <v>0</v>
      </c>
      <c r="T273" s="419">
        <v>0</v>
      </c>
      <c r="U273" s="419">
        <v>0</v>
      </c>
      <c r="V273" s="419">
        <v>0.86606606606606606</v>
      </c>
      <c r="W273" s="419">
        <v>3.5399399399399401</v>
      </c>
      <c r="X273" s="419">
        <v>3.5417417417417418</v>
      </c>
      <c r="Y273" s="420">
        <v>0</v>
      </c>
      <c r="Z273" s="421">
        <v>0</v>
      </c>
      <c r="AA273" s="422">
        <v>0</v>
      </c>
      <c r="AB273" s="422">
        <v>0.14054054054054055</v>
      </c>
      <c r="AC273" s="472">
        <v>0</v>
      </c>
      <c r="AD273" s="419">
        <v>3.003003003003003E-2</v>
      </c>
      <c r="AE273" s="419">
        <v>4.5645645645645647E-2</v>
      </c>
      <c r="AF273" s="419">
        <v>0</v>
      </c>
      <c r="AG273" s="422">
        <v>0</v>
      </c>
      <c r="AH273" s="422">
        <v>0</v>
      </c>
      <c r="AI273" s="419">
        <v>0.16336336336336335</v>
      </c>
      <c r="AJ273" s="419">
        <v>3.783783783783784E-2</v>
      </c>
      <c r="AK273" s="419">
        <v>0</v>
      </c>
      <c r="AL273" s="419">
        <v>0</v>
      </c>
      <c r="AM273" s="419">
        <v>0</v>
      </c>
      <c r="AN273" s="419">
        <v>0</v>
      </c>
      <c r="AO273" s="422">
        <v>0</v>
      </c>
      <c r="AP273" s="419">
        <v>0</v>
      </c>
      <c r="AQ273" s="419">
        <v>0</v>
      </c>
      <c r="AR273" s="422">
        <v>0</v>
      </c>
      <c r="AS273" s="422">
        <v>0</v>
      </c>
      <c r="AT273" s="419">
        <v>0</v>
      </c>
      <c r="AU273" s="419">
        <v>0.21801801801801801</v>
      </c>
      <c r="AV273" s="419">
        <v>0</v>
      </c>
      <c r="AW273" s="419">
        <v>0</v>
      </c>
      <c r="AX273" s="419">
        <v>0</v>
      </c>
      <c r="AY273" s="423">
        <v>0</v>
      </c>
      <c r="AZ273" s="419">
        <v>0</v>
      </c>
      <c r="BA273" s="419">
        <v>0</v>
      </c>
      <c r="BB273" s="419">
        <v>0</v>
      </c>
      <c r="BC273" s="419">
        <v>0</v>
      </c>
      <c r="BD273" s="419">
        <v>0</v>
      </c>
      <c r="BE273" s="419">
        <v>0</v>
      </c>
      <c r="BF273" s="419">
        <v>0</v>
      </c>
      <c r="BG273" s="419">
        <v>0.4186186186186186</v>
      </c>
      <c r="BH273" s="419">
        <v>0</v>
      </c>
      <c r="BI273" s="423">
        <v>0</v>
      </c>
      <c r="BJ273" s="423">
        <v>0</v>
      </c>
      <c r="BK273" s="419">
        <v>0</v>
      </c>
      <c r="BL273" s="424">
        <f t="shared" si="4"/>
        <v>100.00000000000003</v>
      </c>
    </row>
    <row r="274" spans="1:64">
      <c r="A274" s="1022"/>
      <c r="B274" s="425" t="s">
        <v>90</v>
      </c>
      <c r="C274" s="426" t="s">
        <v>91</v>
      </c>
      <c r="D274" s="426" t="s">
        <v>111</v>
      </c>
      <c r="E274" s="426">
        <v>2</v>
      </c>
      <c r="F274" s="427">
        <v>2000</v>
      </c>
      <c r="G274" s="460"/>
      <c r="H274" s="461"/>
      <c r="I274" s="428"/>
      <c r="J274" s="416">
        <v>0</v>
      </c>
      <c r="K274" s="417">
        <v>8.342942942942944</v>
      </c>
      <c r="L274" s="417">
        <v>0.14894894894894894</v>
      </c>
      <c r="M274" s="423">
        <v>0.28828828828828829</v>
      </c>
      <c r="N274" s="417">
        <v>15.186186186186195</v>
      </c>
      <c r="O274" s="423">
        <v>0</v>
      </c>
      <c r="P274" s="417">
        <v>64.581381381381377</v>
      </c>
      <c r="Q274" s="423">
        <v>6.4864864864864868E-2</v>
      </c>
      <c r="R274" s="423">
        <v>2.4342342342342338</v>
      </c>
      <c r="S274" s="423">
        <v>0</v>
      </c>
      <c r="T274" s="423">
        <v>0.19099099099099101</v>
      </c>
      <c r="U274" s="423">
        <v>0</v>
      </c>
      <c r="V274" s="423">
        <v>2.7471471471471474</v>
      </c>
      <c r="W274" s="423">
        <v>2.0720720720720718</v>
      </c>
      <c r="X274" s="423">
        <v>0.41261261261261256</v>
      </c>
      <c r="Y274" s="429">
        <v>0</v>
      </c>
      <c r="Z274" s="430">
        <v>0</v>
      </c>
      <c r="AA274" s="416">
        <v>0</v>
      </c>
      <c r="AB274" s="416">
        <v>0.11171171171171169</v>
      </c>
      <c r="AC274" s="473">
        <v>0</v>
      </c>
      <c r="AD274" s="423">
        <v>1.6282282282282281</v>
      </c>
      <c r="AE274" s="423">
        <v>9.969969969969969E-2</v>
      </c>
      <c r="AF274" s="423">
        <v>5.4654654654654654E-2</v>
      </c>
      <c r="AG274" s="416">
        <v>0</v>
      </c>
      <c r="AH274" s="416">
        <v>0</v>
      </c>
      <c r="AI274" s="423">
        <v>0.15975975975975976</v>
      </c>
      <c r="AJ274" s="423">
        <v>0</v>
      </c>
      <c r="AK274" s="423">
        <v>0</v>
      </c>
      <c r="AL274" s="423">
        <v>0</v>
      </c>
      <c r="AM274" s="423">
        <v>6.006006006006006E-2</v>
      </c>
      <c r="AN274" s="423">
        <v>0</v>
      </c>
      <c r="AO274" s="416">
        <v>0</v>
      </c>
      <c r="AP274" s="423">
        <v>0</v>
      </c>
      <c r="AQ274" s="423">
        <v>1.2816816816816816</v>
      </c>
      <c r="AR274" s="416">
        <v>0</v>
      </c>
      <c r="AS274" s="416">
        <v>0</v>
      </c>
      <c r="AT274" s="423">
        <v>0</v>
      </c>
      <c r="AU274" s="423">
        <v>0.13453453453453454</v>
      </c>
      <c r="AV274" s="423">
        <v>0</v>
      </c>
      <c r="AW274" s="423">
        <v>0</v>
      </c>
      <c r="AX274" s="423">
        <v>0</v>
      </c>
      <c r="AY274" s="423">
        <v>0</v>
      </c>
      <c r="AZ274" s="423">
        <v>0</v>
      </c>
      <c r="BA274" s="423">
        <v>0</v>
      </c>
      <c r="BB274" s="423">
        <v>0</v>
      </c>
      <c r="BC274" s="423">
        <v>0</v>
      </c>
      <c r="BD274" s="423">
        <v>0</v>
      </c>
      <c r="BE274" s="423">
        <v>0</v>
      </c>
      <c r="BF274" s="423">
        <v>0</v>
      </c>
      <c r="BG274" s="423">
        <v>0</v>
      </c>
      <c r="BH274" s="423">
        <v>0</v>
      </c>
      <c r="BI274" s="423">
        <v>0</v>
      </c>
      <c r="BJ274" s="423">
        <v>0</v>
      </c>
      <c r="BK274" s="423">
        <v>0</v>
      </c>
      <c r="BL274" s="431">
        <f t="shared" si="4"/>
        <v>100.00000000000001</v>
      </c>
    </row>
    <row r="275" spans="1:64">
      <c r="A275" s="1022"/>
      <c r="B275" s="425" t="s">
        <v>90</v>
      </c>
      <c r="C275" s="426" t="s">
        <v>91</v>
      </c>
      <c r="D275" s="426" t="s">
        <v>111</v>
      </c>
      <c r="E275" s="426">
        <v>3</v>
      </c>
      <c r="F275" s="427">
        <v>2000</v>
      </c>
      <c r="G275" s="460"/>
      <c r="H275" s="461"/>
      <c r="I275" s="428"/>
      <c r="J275" s="416">
        <v>0</v>
      </c>
      <c r="K275" s="417">
        <v>5.0162162162162156</v>
      </c>
      <c r="L275" s="417">
        <v>0</v>
      </c>
      <c r="M275" s="423">
        <v>0.8246246246246246</v>
      </c>
      <c r="N275" s="417">
        <v>68.453453453453434</v>
      </c>
      <c r="O275" s="423">
        <v>0</v>
      </c>
      <c r="P275" s="417">
        <v>16.925525525525526</v>
      </c>
      <c r="Q275" s="423">
        <v>0.13993993993993994</v>
      </c>
      <c r="R275" s="423">
        <v>1.709309309309309</v>
      </c>
      <c r="S275" s="423">
        <v>0</v>
      </c>
      <c r="T275" s="423">
        <v>0</v>
      </c>
      <c r="U275" s="423">
        <v>0</v>
      </c>
      <c r="V275" s="423">
        <v>0</v>
      </c>
      <c r="W275" s="423">
        <v>0.76156156156156163</v>
      </c>
      <c r="X275" s="423">
        <v>1.6156156156156158</v>
      </c>
      <c r="Y275" s="429">
        <v>0</v>
      </c>
      <c r="Z275" s="430">
        <v>0</v>
      </c>
      <c r="AA275" s="416">
        <v>0</v>
      </c>
      <c r="AB275" s="416">
        <v>0.20300300300300303</v>
      </c>
      <c r="AC275" s="473">
        <v>0</v>
      </c>
      <c r="AD275" s="423">
        <v>2.8654654654654657</v>
      </c>
      <c r="AE275" s="423">
        <v>0.15675675675675674</v>
      </c>
      <c r="AF275" s="423">
        <v>4.2042042042042038E-2</v>
      </c>
      <c r="AG275" s="416">
        <v>0</v>
      </c>
      <c r="AH275" s="416">
        <v>0</v>
      </c>
      <c r="AI275" s="423">
        <v>4.5645645645645647E-2</v>
      </c>
      <c r="AJ275" s="423">
        <v>6.1261261261261253E-2</v>
      </c>
      <c r="AK275" s="423">
        <v>0.32132132132132135</v>
      </c>
      <c r="AL275" s="423">
        <v>0</v>
      </c>
      <c r="AM275" s="423">
        <v>7.4474474474474472E-2</v>
      </c>
      <c r="AN275" s="423">
        <v>0</v>
      </c>
      <c r="AO275" s="416">
        <v>0</v>
      </c>
      <c r="AP275" s="423">
        <v>0</v>
      </c>
      <c r="AQ275" s="423">
        <v>0.23783783783783785</v>
      </c>
      <c r="AR275" s="416">
        <v>0</v>
      </c>
      <c r="AS275" s="416">
        <v>0</v>
      </c>
      <c r="AT275" s="423">
        <v>0</v>
      </c>
      <c r="AU275" s="423">
        <v>0.50510510510510509</v>
      </c>
      <c r="AV275" s="423">
        <v>0</v>
      </c>
      <c r="AW275" s="423">
        <v>0</v>
      </c>
      <c r="AX275" s="423">
        <v>0</v>
      </c>
      <c r="AY275" s="423">
        <v>0</v>
      </c>
      <c r="AZ275" s="423">
        <v>0</v>
      </c>
      <c r="BA275" s="423">
        <v>0</v>
      </c>
      <c r="BB275" s="423">
        <v>0</v>
      </c>
      <c r="BC275" s="423">
        <v>0</v>
      </c>
      <c r="BD275" s="423">
        <v>0</v>
      </c>
      <c r="BE275" s="423">
        <v>0</v>
      </c>
      <c r="BF275" s="423">
        <v>0</v>
      </c>
      <c r="BG275" s="423">
        <v>4.0840840840840838E-2</v>
      </c>
      <c r="BH275" s="423">
        <v>0</v>
      </c>
      <c r="BI275" s="423">
        <v>0</v>
      </c>
      <c r="BJ275" s="423">
        <v>0</v>
      </c>
      <c r="BK275" s="423">
        <v>0</v>
      </c>
      <c r="BL275" s="431">
        <f t="shared" si="4"/>
        <v>99.999999999999986</v>
      </c>
    </row>
    <row r="276" spans="1:64">
      <c r="A276" s="1022"/>
      <c r="B276" s="425" t="s">
        <v>90</v>
      </c>
      <c r="C276" s="426" t="s">
        <v>91</v>
      </c>
      <c r="D276" s="426" t="s">
        <v>111</v>
      </c>
      <c r="E276" s="426">
        <v>4</v>
      </c>
      <c r="F276" s="427">
        <v>2000</v>
      </c>
      <c r="G276" s="460"/>
      <c r="H276" s="461"/>
      <c r="I276" s="428"/>
      <c r="J276" s="416">
        <v>0</v>
      </c>
      <c r="K276" s="417">
        <v>5.4642642642642638</v>
      </c>
      <c r="L276" s="417">
        <v>0</v>
      </c>
      <c r="M276" s="423">
        <v>0</v>
      </c>
      <c r="N276" s="417">
        <v>67.951951951951955</v>
      </c>
      <c r="O276" s="423">
        <v>0</v>
      </c>
      <c r="P276" s="417">
        <v>9.1801801801801801</v>
      </c>
      <c r="Q276" s="423">
        <v>0.86186186186186198</v>
      </c>
      <c r="R276" s="423">
        <v>1.7717717717717718</v>
      </c>
      <c r="S276" s="423">
        <v>0</v>
      </c>
      <c r="T276" s="423">
        <v>0</v>
      </c>
      <c r="U276" s="423">
        <v>0</v>
      </c>
      <c r="V276" s="423">
        <v>1.418018018018018</v>
      </c>
      <c r="W276" s="423">
        <v>3.1099099099099097</v>
      </c>
      <c r="X276" s="423">
        <v>6.789789789789789</v>
      </c>
      <c r="Y276" s="429">
        <v>0</v>
      </c>
      <c r="Z276" s="430">
        <v>0</v>
      </c>
      <c r="AA276" s="416">
        <v>0</v>
      </c>
      <c r="AB276" s="416">
        <v>0.77957957957957957</v>
      </c>
      <c r="AC276" s="473">
        <v>0</v>
      </c>
      <c r="AD276" s="423">
        <v>1.7657657657657657</v>
      </c>
      <c r="AE276" s="423">
        <v>0.13453453453453454</v>
      </c>
      <c r="AF276" s="423">
        <v>0</v>
      </c>
      <c r="AG276" s="416">
        <v>0</v>
      </c>
      <c r="AH276" s="416">
        <v>0</v>
      </c>
      <c r="AI276" s="423">
        <v>0</v>
      </c>
      <c r="AJ276" s="423">
        <v>4.7447447447447451E-2</v>
      </c>
      <c r="AK276" s="423">
        <v>0</v>
      </c>
      <c r="AL276" s="423">
        <v>0</v>
      </c>
      <c r="AM276" s="423">
        <v>0</v>
      </c>
      <c r="AN276" s="423">
        <v>0</v>
      </c>
      <c r="AO276" s="416">
        <v>0</v>
      </c>
      <c r="AP276" s="423">
        <v>0.20300300300300303</v>
      </c>
      <c r="AQ276" s="423">
        <v>0.26366366366366367</v>
      </c>
      <c r="AR276" s="416">
        <v>0</v>
      </c>
      <c r="AS276" s="416">
        <v>0</v>
      </c>
      <c r="AT276" s="423">
        <v>0</v>
      </c>
      <c r="AU276" s="423">
        <v>7.1471471471471468E-2</v>
      </c>
      <c r="AV276" s="423">
        <v>0</v>
      </c>
      <c r="AW276" s="423">
        <v>0</v>
      </c>
      <c r="AX276" s="423">
        <v>0</v>
      </c>
      <c r="AY276" s="423">
        <v>0</v>
      </c>
      <c r="AZ276" s="423">
        <v>0</v>
      </c>
      <c r="BA276" s="423">
        <v>0</v>
      </c>
      <c r="BB276" s="423">
        <v>0</v>
      </c>
      <c r="BC276" s="423">
        <v>0</v>
      </c>
      <c r="BD276" s="423">
        <v>0</v>
      </c>
      <c r="BE276" s="423">
        <v>0</v>
      </c>
      <c r="BF276" s="423">
        <v>0</v>
      </c>
      <c r="BG276" s="423">
        <v>0.18678678678678678</v>
      </c>
      <c r="BH276" s="423">
        <v>0</v>
      </c>
      <c r="BI276" s="423">
        <v>0</v>
      </c>
      <c r="BJ276" s="423">
        <v>0</v>
      </c>
      <c r="BK276" s="423">
        <v>0</v>
      </c>
      <c r="BL276" s="431">
        <f t="shared" si="4"/>
        <v>100</v>
      </c>
    </row>
    <row r="277" spans="1:64">
      <c r="A277" s="1022"/>
      <c r="B277" s="425" t="s">
        <v>90</v>
      </c>
      <c r="C277" s="426" t="s">
        <v>91</v>
      </c>
      <c r="D277" s="426" t="s">
        <v>111</v>
      </c>
      <c r="E277" s="426">
        <v>5</v>
      </c>
      <c r="F277" s="427">
        <v>2000</v>
      </c>
      <c r="G277" s="460"/>
      <c r="H277" s="461"/>
      <c r="I277" s="428"/>
      <c r="J277" s="416">
        <v>0</v>
      </c>
      <c r="K277" s="417">
        <v>4.9117117117117122</v>
      </c>
      <c r="L277" s="417">
        <v>7.2456456456456451</v>
      </c>
      <c r="M277" s="423">
        <v>0</v>
      </c>
      <c r="N277" s="417">
        <v>69.190390390390391</v>
      </c>
      <c r="O277" s="423">
        <v>0</v>
      </c>
      <c r="P277" s="417">
        <v>10.760360360360361</v>
      </c>
      <c r="Q277" s="423">
        <v>0</v>
      </c>
      <c r="R277" s="423">
        <v>0.75195195195195197</v>
      </c>
      <c r="S277" s="423">
        <v>0</v>
      </c>
      <c r="T277" s="423">
        <v>0.32012012012012014</v>
      </c>
      <c r="U277" s="423">
        <v>0</v>
      </c>
      <c r="V277" s="423">
        <v>0.49729729729729727</v>
      </c>
      <c r="W277" s="423">
        <v>1.2528528528528529</v>
      </c>
      <c r="X277" s="423">
        <v>0.25645645645645648</v>
      </c>
      <c r="Y277" s="429">
        <v>0</v>
      </c>
      <c r="Z277" s="430">
        <v>0</v>
      </c>
      <c r="AA277" s="416">
        <v>0</v>
      </c>
      <c r="AB277" s="416">
        <v>0</v>
      </c>
      <c r="AC277" s="473">
        <v>0</v>
      </c>
      <c r="AD277" s="423">
        <v>2.6300300300300301</v>
      </c>
      <c r="AE277" s="423">
        <v>0.39579579579579577</v>
      </c>
      <c r="AF277" s="423">
        <v>9.6696696696696685E-2</v>
      </c>
      <c r="AG277" s="416">
        <v>0</v>
      </c>
      <c r="AH277" s="416">
        <v>0</v>
      </c>
      <c r="AI277" s="423">
        <v>0.12372372372372374</v>
      </c>
      <c r="AJ277" s="423">
        <v>0.12072072072072071</v>
      </c>
      <c r="AK277" s="423">
        <v>0</v>
      </c>
      <c r="AL277" s="423">
        <v>0</v>
      </c>
      <c r="AM277" s="423">
        <v>0.22342342342342339</v>
      </c>
      <c r="AN277" s="423">
        <v>0</v>
      </c>
      <c r="AO277" s="416">
        <v>0</v>
      </c>
      <c r="AP277" s="423">
        <v>0</v>
      </c>
      <c r="AQ277" s="423">
        <v>0.38318318318318317</v>
      </c>
      <c r="AR277" s="416">
        <v>0</v>
      </c>
      <c r="AS277" s="416">
        <v>0</v>
      </c>
      <c r="AT277" s="423">
        <v>0</v>
      </c>
      <c r="AU277" s="423">
        <v>0.37057057057057058</v>
      </c>
      <c r="AV277" s="423">
        <v>0</v>
      </c>
      <c r="AW277" s="423">
        <v>0</v>
      </c>
      <c r="AX277" s="423">
        <v>0</v>
      </c>
      <c r="AY277" s="423">
        <v>0</v>
      </c>
      <c r="AZ277" s="423">
        <v>0</v>
      </c>
      <c r="BA277" s="423">
        <v>0</v>
      </c>
      <c r="BB277" s="423">
        <v>0</v>
      </c>
      <c r="BC277" s="423">
        <v>0</v>
      </c>
      <c r="BD277" s="423">
        <v>0</v>
      </c>
      <c r="BE277" s="423">
        <v>0</v>
      </c>
      <c r="BF277" s="423">
        <v>0</v>
      </c>
      <c r="BG277" s="423">
        <v>4.3843843843843842E-2</v>
      </c>
      <c r="BH277" s="423">
        <v>0</v>
      </c>
      <c r="BI277" s="423">
        <v>0</v>
      </c>
      <c r="BJ277" s="423">
        <v>0</v>
      </c>
      <c r="BK277" s="423">
        <v>0.42522522522522527</v>
      </c>
      <c r="BL277" s="431">
        <f t="shared" si="4"/>
        <v>100</v>
      </c>
    </row>
    <row r="278" spans="1:64">
      <c r="A278" s="1022"/>
      <c r="B278" s="425" t="s">
        <v>90</v>
      </c>
      <c r="C278" s="426" t="s">
        <v>91</v>
      </c>
      <c r="D278" s="426" t="s">
        <v>111</v>
      </c>
      <c r="E278" s="426">
        <v>6</v>
      </c>
      <c r="F278" s="427">
        <v>2000</v>
      </c>
      <c r="G278" s="462"/>
      <c r="H278" s="463"/>
      <c r="I278" s="432"/>
      <c r="J278" s="416">
        <v>0</v>
      </c>
      <c r="K278" s="417">
        <v>5.1423423423423422</v>
      </c>
      <c r="L278" s="417">
        <v>4.9747747747747741</v>
      </c>
      <c r="M278" s="423">
        <v>0.14414414414414414</v>
      </c>
      <c r="N278" s="417">
        <v>64.500840840840851</v>
      </c>
      <c r="O278" s="423">
        <v>0</v>
      </c>
      <c r="P278" s="417">
        <v>15.180180180180182</v>
      </c>
      <c r="Q278" s="423">
        <v>0</v>
      </c>
      <c r="R278" s="423">
        <v>2.8042042042042041</v>
      </c>
      <c r="S278" s="423">
        <v>0</v>
      </c>
      <c r="T278" s="423">
        <v>0</v>
      </c>
      <c r="U278" s="423">
        <v>0</v>
      </c>
      <c r="V278" s="423">
        <v>1.7345345345345347</v>
      </c>
      <c r="W278" s="423">
        <v>2.6702702702702701</v>
      </c>
      <c r="X278" s="423">
        <v>0.68948948948948952</v>
      </c>
      <c r="Y278" s="429">
        <v>0</v>
      </c>
      <c r="Z278" s="430">
        <v>0</v>
      </c>
      <c r="AA278" s="416">
        <v>0</v>
      </c>
      <c r="AB278" s="416">
        <v>0</v>
      </c>
      <c r="AC278" s="473">
        <v>0</v>
      </c>
      <c r="AD278" s="423">
        <v>1.2744744744744745</v>
      </c>
      <c r="AE278" s="423">
        <v>1.807807807807808E-2</v>
      </c>
      <c r="AF278" s="423">
        <v>0</v>
      </c>
      <c r="AG278" s="416">
        <v>0</v>
      </c>
      <c r="AH278" s="416">
        <v>0</v>
      </c>
      <c r="AI278" s="423">
        <v>0</v>
      </c>
      <c r="AJ278" s="423">
        <v>0</v>
      </c>
      <c r="AK278" s="423">
        <v>0</v>
      </c>
      <c r="AL278" s="423">
        <v>0</v>
      </c>
      <c r="AM278" s="423">
        <v>0</v>
      </c>
      <c r="AN278" s="423">
        <v>0</v>
      </c>
      <c r="AO278" s="416">
        <v>0</v>
      </c>
      <c r="AP278" s="423">
        <v>0</v>
      </c>
      <c r="AQ278" s="423">
        <v>0.33333333333333337</v>
      </c>
      <c r="AR278" s="416">
        <v>0</v>
      </c>
      <c r="AS278" s="416">
        <v>0</v>
      </c>
      <c r="AT278" s="423">
        <v>0</v>
      </c>
      <c r="AU278" s="423">
        <v>0.53333333333333321</v>
      </c>
      <c r="AV278" s="423">
        <v>0</v>
      </c>
      <c r="AW278" s="423">
        <v>0</v>
      </c>
      <c r="AX278" s="423">
        <v>0</v>
      </c>
      <c r="AY278" s="423">
        <v>0</v>
      </c>
      <c r="AZ278" s="423">
        <v>0</v>
      </c>
      <c r="BA278" s="423">
        <v>0</v>
      </c>
      <c r="BB278" s="423">
        <v>0</v>
      </c>
      <c r="BC278" s="423">
        <v>0</v>
      </c>
      <c r="BD278" s="423">
        <v>0</v>
      </c>
      <c r="BE278" s="423">
        <v>0</v>
      </c>
      <c r="BF278" s="423">
        <v>0</v>
      </c>
      <c r="BG278" s="423">
        <v>0</v>
      </c>
      <c r="BH278" s="423">
        <v>0</v>
      </c>
      <c r="BI278" s="423">
        <v>0</v>
      </c>
      <c r="BJ278" s="423">
        <v>0</v>
      </c>
      <c r="BK278" s="423">
        <v>0</v>
      </c>
      <c r="BL278" s="431">
        <f t="shared" si="4"/>
        <v>100</v>
      </c>
    </row>
    <row r="279" spans="1:64">
      <c r="A279" s="1022"/>
      <c r="B279" s="425" t="s">
        <v>90</v>
      </c>
      <c r="C279" s="426" t="s">
        <v>91</v>
      </c>
      <c r="D279" s="426" t="s">
        <v>111</v>
      </c>
      <c r="E279" s="426">
        <v>7</v>
      </c>
      <c r="F279" s="427">
        <v>2000</v>
      </c>
      <c r="G279" s="460"/>
      <c r="H279" s="461"/>
      <c r="I279" s="428"/>
      <c r="J279" s="416">
        <v>0</v>
      </c>
      <c r="K279" s="417">
        <v>5.3711711711711718</v>
      </c>
      <c r="L279" s="417">
        <v>1.3795795795795796</v>
      </c>
      <c r="M279" s="423">
        <v>1.0552552552552554</v>
      </c>
      <c r="N279" s="417">
        <v>64.945345345345345</v>
      </c>
      <c r="O279" s="423">
        <v>0</v>
      </c>
      <c r="P279" s="417">
        <v>16.031231231231232</v>
      </c>
      <c r="Q279" s="423">
        <v>0.17237237237237238</v>
      </c>
      <c r="R279" s="423">
        <v>1.2942942942942943</v>
      </c>
      <c r="S279" s="423">
        <v>0</v>
      </c>
      <c r="T279" s="423">
        <v>0</v>
      </c>
      <c r="U279" s="423">
        <v>0</v>
      </c>
      <c r="V279" s="423">
        <v>4.1951951951951951</v>
      </c>
      <c r="W279" s="423">
        <v>2.7249249249249252</v>
      </c>
      <c r="X279" s="423">
        <v>1.6144144144144144</v>
      </c>
      <c r="Y279" s="429">
        <v>0</v>
      </c>
      <c r="Z279" s="430">
        <v>0</v>
      </c>
      <c r="AA279" s="416">
        <v>0</v>
      </c>
      <c r="AB279" s="416">
        <v>0</v>
      </c>
      <c r="AC279" s="473">
        <v>0</v>
      </c>
      <c r="AD279" s="423">
        <v>0.94414414414414405</v>
      </c>
      <c r="AE279" s="423">
        <v>0</v>
      </c>
      <c r="AF279" s="423">
        <v>0</v>
      </c>
      <c r="AG279" s="416">
        <v>0</v>
      </c>
      <c r="AH279" s="416">
        <v>0</v>
      </c>
      <c r="AI279" s="423">
        <v>0</v>
      </c>
      <c r="AJ279" s="423">
        <v>4.4444444444444446E-2</v>
      </c>
      <c r="AK279" s="423">
        <v>0</v>
      </c>
      <c r="AL279" s="423">
        <v>0</v>
      </c>
      <c r="AM279" s="423">
        <v>0</v>
      </c>
      <c r="AN279" s="423">
        <v>0</v>
      </c>
      <c r="AO279" s="416">
        <v>0</v>
      </c>
      <c r="AP279" s="423">
        <v>0</v>
      </c>
      <c r="AQ279" s="423">
        <v>0</v>
      </c>
      <c r="AR279" s="416">
        <v>0</v>
      </c>
      <c r="AS279" s="416">
        <v>0</v>
      </c>
      <c r="AT279" s="423">
        <v>0</v>
      </c>
      <c r="AU279" s="423">
        <v>5.9459459459459463E-2</v>
      </c>
      <c r="AV279" s="423">
        <v>0</v>
      </c>
      <c r="AW279" s="423">
        <v>0</v>
      </c>
      <c r="AX279" s="423">
        <v>0</v>
      </c>
      <c r="AY279" s="423">
        <v>0</v>
      </c>
      <c r="AZ279" s="423">
        <v>0</v>
      </c>
      <c r="BA279" s="423">
        <v>0</v>
      </c>
      <c r="BB279" s="423">
        <v>0</v>
      </c>
      <c r="BC279" s="423">
        <v>0</v>
      </c>
      <c r="BD279" s="423">
        <v>0</v>
      </c>
      <c r="BE279" s="423">
        <v>0</v>
      </c>
      <c r="BF279" s="423">
        <v>0</v>
      </c>
      <c r="BG279" s="423">
        <v>8.7687687687687685E-2</v>
      </c>
      <c r="BH279" s="423">
        <v>8.0480480480480482E-2</v>
      </c>
      <c r="BI279" s="423">
        <v>0</v>
      </c>
      <c r="BJ279" s="423">
        <v>0</v>
      </c>
      <c r="BK279" s="423">
        <v>0</v>
      </c>
      <c r="BL279" s="431">
        <f t="shared" si="4"/>
        <v>100</v>
      </c>
    </row>
    <row r="280" spans="1:64">
      <c r="A280" s="1022"/>
      <c r="B280" s="425" t="s">
        <v>90</v>
      </c>
      <c r="C280" s="426" t="s">
        <v>91</v>
      </c>
      <c r="D280" s="426" t="s">
        <v>111</v>
      </c>
      <c r="E280" s="426">
        <v>8</v>
      </c>
      <c r="F280" s="427">
        <v>2000</v>
      </c>
      <c r="G280" s="460"/>
      <c r="H280" s="461"/>
      <c r="I280" s="428"/>
      <c r="J280" s="416">
        <v>0</v>
      </c>
      <c r="K280" s="417">
        <v>5.884684684684685</v>
      </c>
      <c r="L280" s="417">
        <v>1.272072072072072</v>
      </c>
      <c r="M280" s="423">
        <v>3.6252252252252255</v>
      </c>
      <c r="N280" s="417">
        <v>66.448648648648643</v>
      </c>
      <c r="O280" s="423">
        <v>0</v>
      </c>
      <c r="P280" s="417">
        <v>12.61921921921922</v>
      </c>
      <c r="Q280" s="423">
        <v>0.38918918918918921</v>
      </c>
      <c r="R280" s="423">
        <v>1.4228228228228228</v>
      </c>
      <c r="S280" s="423">
        <v>0</v>
      </c>
      <c r="T280" s="423">
        <v>0</v>
      </c>
      <c r="U280" s="423">
        <v>0</v>
      </c>
      <c r="V280" s="423">
        <v>4.5963963963963961</v>
      </c>
      <c r="W280" s="423">
        <v>0.65165165165165173</v>
      </c>
      <c r="X280" s="423">
        <v>1.4432432432432432</v>
      </c>
      <c r="Y280" s="429">
        <v>0</v>
      </c>
      <c r="Z280" s="430">
        <v>0</v>
      </c>
      <c r="AA280" s="416">
        <v>0</v>
      </c>
      <c r="AB280" s="416">
        <v>0</v>
      </c>
      <c r="AC280" s="473">
        <v>0</v>
      </c>
      <c r="AD280" s="423">
        <v>1.4204204204204205</v>
      </c>
      <c r="AE280" s="423">
        <v>0</v>
      </c>
      <c r="AF280" s="423">
        <v>5.1651651651651656E-2</v>
      </c>
      <c r="AG280" s="416">
        <v>0</v>
      </c>
      <c r="AH280" s="416">
        <v>0</v>
      </c>
      <c r="AI280" s="423">
        <v>0</v>
      </c>
      <c r="AJ280" s="423">
        <v>1.2612612612612612E-2</v>
      </c>
      <c r="AK280" s="423">
        <v>0</v>
      </c>
      <c r="AL280" s="423">
        <v>0</v>
      </c>
      <c r="AM280" s="423">
        <v>0</v>
      </c>
      <c r="AN280" s="423">
        <v>0</v>
      </c>
      <c r="AO280" s="416">
        <v>0</v>
      </c>
      <c r="AP280" s="423">
        <v>0</v>
      </c>
      <c r="AQ280" s="423">
        <v>0</v>
      </c>
      <c r="AR280" s="416">
        <v>0</v>
      </c>
      <c r="AS280" s="416">
        <v>0</v>
      </c>
      <c r="AT280" s="423">
        <v>0</v>
      </c>
      <c r="AU280" s="423">
        <v>5.7657657657657659E-2</v>
      </c>
      <c r="AV280" s="423">
        <v>0</v>
      </c>
      <c r="AW280" s="423">
        <v>0</v>
      </c>
      <c r="AX280" s="423">
        <v>0</v>
      </c>
      <c r="AY280" s="423">
        <v>0</v>
      </c>
      <c r="AZ280" s="423">
        <v>0</v>
      </c>
      <c r="BA280" s="423">
        <v>0</v>
      </c>
      <c r="BB280" s="423">
        <v>0</v>
      </c>
      <c r="BC280" s="423">
        <v>0</v>
      </c>
      <c r="BD280" s="423">
        <v>0</v>
      </c>
      <c r="BE280" s="423">
        <v>0</v>
      </c>
      <c r="BF280" s="423">
        <v>0</v>
      </c>
      <c r="BG280" s="423">
        <v>0.10450450450450449</v>
      </c>
      <c r="BH280" s="423">
        <v>0</v>
      </c>
      <c r="BI280" s="423">
        <v>0</v>
      </c>
      <c r="BJ280" s="423">
        <v>0</v>
      </c>
      <c r="BK280" s="423">
        <v>0</v>
      </c>
      <c r="BL280" s="431">
        <f t="shared" si="4"/>
        <v>100.00000000000001</v>
      </c>
    </row>
    <row r="281" spans="1:64">
      <c r="A281" s="1022"/>
      <c r="B281" s="425" t="s">
        <v>90</v>
      </c>
      <c r="C281" s="426" t="s">
        <v>91</v>
      </c>
      <c r="D281" s="426" t="s">
        <v>111</v>
      </c>
      <c r="E281" s="426">
        <v>9</v>
      </c>
      <c r="F281" s="427">
        <v>2000</v>
      </c>
      <c r="G281" s="460"/>
      <c r="H281" s="461"/>
      <c r="I281" s="428"/>
      <c r="J281" s="416">
        <v>0</v>
      </c>
      <c r="K281" s="417">
        <v>3.6744744744744744</v>
      </c>
      <c r="L281" s="417">
        <v>9.7777777777777768</v>
      </c>
      <c r="M281" s="423">
        <v>0.22402402402402402</v>
      </c>
      <c r="N281" s="417">
        <v>60.373573573573573</v>
      </c>
      <c r="O281" s="423">
        <v>0</v>
      </c>
      <c r="P281" s="417">
        <v>9.0816816816816814</v>
      </c>
      <c r="Q281" s="423">
        <v>0</v>
      </c>
      <c r="R281" s="423">
        <v>10.377777777777778</v>
      </c>
      <c r="S281" s="423">
        <v>0</v>
      </c>
      <c r="T281" s="423">
        <v>0</v>
      </c>
      <c r="U281" s="423">
        <v>0</v>
      </c>
      <c r="V281" s="423">
        <v>0.73393393393393402</v>
      </c>
      <c r="W281" s="423">
        <v>0.67327327327327324</v>
      </c>
      <c r="X281" s="423">
        <v>1.4366366366366368</v>
      </c>
      <c r="Y281" s="429">
        <v>0</v>
      </c>
      <c r="Z281" s="430">
        <v>0</v>
      </c>
      <c r="AA281" s="416">
        <v>0</v>
      </c>
      <c r="AB281" s="416">
        <v>0.12252252252252251</v>
      </c>
      <c r="AC281" s="473">
        <v>0</v>
      </c>
      <c r="AD281" s="423">
        <v>1.2024024024024025</v>
      </c>
      <c r="AE281" s="423">
        <v>0</v>
      </c>
      <c r="AF281" s="423">
        <v>0</v>
      </c>
      <c r="AG281" s="416">
        <v>0</v>
      </c>
      <c r="AH281" s="416">
        <v>0</v>
      </c>
      <c r="AI281" s="423">
        <v>1.4174174174174174</v>
      </c>
      <c r="AJ281" s="423">
        <v>0.16396396396396395</v>
      </c>
      <c r="AK281" s="423">
        <v>0</v>
      </c>
      <c r="AL281" s="423">
        <v>0</v>
      </c>
      <c r="AM281" s="423">
        <v>0</v>
      </c>
      <c r="AN281" s="423">
        <v>0</v>
      </c>
      <c r="AO281" s="416">
        <v>0</v>
      </c>
      <c r="AP281" s="423">
        <v>0</v>
      </c>
      <c r="AQ281" s="423">
        <v>0.74054054054054053</v>
      </c>
      <c r="AR281" s="416">
        <v>0</v>
      </c>
      <c r="AS281" s="416">
        <v>0</v>
      </c>
      <c r="AT281" s="423">
        <v>0</v>
      </c>
      <c r="AU281" s="423">
        <v>0</v>
      </c>
      <c r="AV281" s="423">
        <v>0</v>
      </c>
      <c r="AW281" s="423">
        <v>0</v>
      </c>
      <c r="AX281" s="423">
        <v>0</v>
      </c>
      <c r="AY281" s="423">
        <v>0</v>
      </c>
      <c r="AZ281" s="423">
        <v>0</v>
      </c>
      <c r="BA281" s="423">
        <v>0</v>
      </c>
      <c r="BB281" s="423">
        <v>0</v>
      </c>
      <c r="BC281" s="423">
        <v>0</v>
      </c>
      <c r="BD281" s="423">
        <v>0</v>
      </c>
      <c r="BE281" s="423">
        <v>0</v>
      </c>
      <c r="BF281" s="423">
        <v>0</v>
      </c>
      <c r="BG281" s="423">
        <v>0</v>
      </c>
      <c r="BH281" s="423">
        <v>0</v>
      </c>
      <c r="BI281" s="423">
        <v>0</v>
      </c>
      <c r="BJ281" s="423">
        <v>0</v>
      </c>
      <c r="BK281" s="423">
        <v>0</v>
      </c>
      <c r="BL281" s="431">
        <f t="shared" si="4"/>
        <v>99.999999999999986</v>
      </c>
    </row>
    <row r="282" spans="1:64">
      <c r="A282" s="1022"/>
      <c r="B282" s="433" t="s">
        <v>90</v>
      </c>
      <c r="C282" s="434" t="s">
        <v>91</v>
      </c>
      <c r="D282" s="434" t="s">
        <v>111</v>
      </c>
      <c r="E282" s="434">
        <v>10</v>
      </c>
      <c r="F282" s="435">
        <v>2000</v>
      </c>
      <c r="G282" s="464"/>
      <c r="H282" s="465"/>
      <c r="I282" s="436"/>
      <c r="J282" s="437">
        <v>0</v>
      </c>
      <c r="K282" s="438">
        <v>4.5045045045045047</v>
      </c>
      <c r="L282" s="438">
        <v>0.53753753753753752</v>
      </c>
      <c r="M282" s="439">
        <v>2.6408408408408408</v>
      </c>
      <c r="N282" s="438">
        <v>61.774174174174171</v>
      </c>
      <c r="O282" s="439">
        <v>0</v>
      </c>
      <c r="P282" s="438">
        <v>12.927927927927927</v>
      </c>
      <c r="Q282" s="439">
        <v>0</v>
      </c>
      <c r="R282" s="439">
        <v>8.0726726726726721</v>
      </c>
      <c r="S282" s="439">
        <v>0</v>
      </c>
      <c r="T282" s="439">
        <v>0</v>
      </c>
      <c r="U282" s="439">
        <v>0.13213213213213215</v>
      </c>
      <c r="V282" s="439">
        <v>3.1435435435435437</v>
      </c>
      <c r="W282" s="439">
        <v>3.063663663663664</v>
      </c>
      <c r="X282" s="439">
        <v>0.69849849849849854</v>
      </c>
      <c r="Y282" s="440">
        <v>0</v>
      </c>
      <c r="Z282" s="441">
        <v>0</v>
      </c>
      <c r="AA282" s="437">
        <v>0</v>
      </c>
      <c r="AB282" s="437">
        <v>0</v>
      </c>
      <c r="AC282" s="474">
        <v>0</v>
      </c>
      <c r="AD282" s="439">
        <v>1.015015015015015</v>
      </c>
      <c r="AE282" s="439">
        <v>9.4294294294294284E-2</v>
      </c>
      <c r="AF282" s="439">
        <v>0</v>
      </c>
      <c r="AG282" s="437">
        <v>0</v>
      </c>
      <c r="AH282" s="437">
        <v>0</v>
      </c>
      <c r="AI282" s="439">
        <v>6.6666666666666652E-2</v>
      </c>
      <c r="AJ282" s="439">
        <v>6.5465465465465472E-2</v>
      </c>
      <c r="AK282" s="439">
        <v>0.15315315315315314</v>
      </c>
      <c r="AL282" s="439">
        <v>0</v>
      </c>
      <c r="AM282" s="439">
        <v>3.8438438438438437E-2</v>
      </c>
      <c r="AN282" s="439">
        <v>0</v>
      </c>
      <c r="AO282" s="437">
        <v>0</v>
      </c>
      <c r="AP282" s="439">
        <v>0</v>
      </c>
      <c r="AQ282" s="439">
        <v>0.28888888888888892</v>
      </c>
      <c r="AR282" s="437">
        <v>0</v>
      </c>
      <c r="AS282" s="437">
        <v>0</v>
      </c>
      <c r="AT282" s="439">
        <v>0</v>
      </c>
      <c r="AU282" s="439">
        <v>6.3663663663663661E-2</v>
      </c>
      <c r="AV282" s="439">
        <v>0</v>
      </c>
      <c r="AW282" s="439">
        <v>0</v>
      </c>
      <c r="AX282" s="439">
        <v>0</v>
      </c>
      <c r="AY282" s="439">
        <v>0</v>
      </c>
      <c r="AZ282" s="439">
        <v>0</v>
      </c>
      <c r="BA282" s="439">
        <v>0</v>
      </c>
      <c r="BB282" s="439">
        <v>0</v>
      </c>
      <c r="BC282" s="439">
        <v>0</v>
      </c>
      <c r="BD282" s="439">
        <v>0</v>
      </c>
      <c r="BE282" s="439">
        <v>0</v>
      </c>
      <c r="BF282" s="439">
        <v>0</v>
      </c>
      <c r="BG282" s="439">
        <v>0</v>
      </c>
      <c r="BH282" s="439">
        <v>0</v>
      </c>
      <c r="BI282" s="439">
        <v>0</v>
      </c>
      <c r="BJ282" s="439">
        <v>0</v>
      </c>
      <c r="BK282" s="439">
        <v>0.71891891891891901</v>
      </c>
      <c r="BL282" s="442">
        <f t="shared" si="4"/>
        <v>99.999999999999972</v>
      </c>
    </row>
    <row r="283" spans="1:64">
      <c r="A283" s="1022"/>
      <c r="B283" s="425" t="s">
        <v>90</v>
      </c>
      <c r="C283" s="426" t="s">
        <v>91</v>
      </c>
      <c r="D283" s="426" t="s">
        <v>112</v>
      </c>
      <c r="E283" s="426">
        <v>1</v>
      </c>
      <c r="F283" s="427">
        <v>2000</v>
      </c>
      <c r="G283" s="460"/>
      <c r="H283" s="461"/>
      <c r="I283" s="428"/>
      <c r="J283" s="416">
        <v>0</v>
      </c>
      <c r="K283" s="417">
        <v>3.8378378378378377</v>
      </c>
      <c r="L283" s="417">
        <v>1.7489489489489489</v>
      </c>
      <c r="M283" s="423">
        <v>0</v>
      </c>
      <c r="N283" s="417">
        <v>65.642642642642627</v>
      </c>
      <c r="O283" s="423">
        <v>0</v>
      </c>
      <c r="P283" s="417">
        <v>11.666666666666668</v>
      </c>
      <c r="Q283" s="423">
        <v>0.65225225225225225</v>
      </c>
      <c r="R283" s="423">
        <v>4.288288288288288</v>
      </c>
      <c r="S283" s="423">
        <v>0</v>
      </c>
      <c r="T283" s="423">
        <v>0</v>
      </c>
      <c r="U283" s="423">
        <v>3.7237237237237236E-2</v>
      </c>
      <c r="V283" s="423">
        <v>0.6870870870870871</v>
      </c>
      <c r="W283" s="423">
        <v>2.3015015015015017</v>
      </c>
      <c r="X283" s="423">
        <v>3.5045045045045042</v>
      </c>
      <c r="Y283" s="429">
        <v>0</v>
      </c>
      <c r="Z283" s="430">
        <v>0</v>
      </c>
      <c r="AA283" s="416">
        <v>0</v>
      </c>
      <c r="AB283" s="416">
        <v>0</v>
      </c>
      <c r="AC283" s="473">
        <v>0</v>
      </c>
      <c r="AD283" s="423">
        <v>1.6222222222222222</v>
      </c>
      <c r="AE283" s="423">
        <v>0.16456456456456456</v>
      </c>
      <c r="AF283" s="423">
        <v>0</v>
      </c>
      <c r="AG283" s="416">
        <v>0</v>
      </c>
      <c r="AH283" s="416">
        <v>0</v>
      </c>
      <c r="AI283" s="423">
        <v>0.80360360360360361</v>
      </c>
      <c r="AJ283" s="423">
        <v>7.8678678678678685E-2</v>
      </c>
      <c r="AK283" s="423">
        <v>2.5825825825825828E-2</v>
      </c>
      <c r="AL283" s="423">
        <v>0</v>
      </c>
      <c r="AM283" s="423">
        <v>0</v>
      </c>
      <c r="AN283" s="423">
        <v>0</v>
      </c>
      <c r="AO283" s="416">
        <v>0</v>
      </c>
      <c r="AP283" s="423">
        <v>0</v>
      </c>
      <c r="AQ283" s="423">
        <v>0.66546546546546548</v>
      </c>
      <c r="AR283" s="416">
        <v>0</v>
      </c>
      <c r="AS283" s="416">
        <v>0</v>
      </c>
      <c r="AT283" s="423">
        <v>0</v>
      </c>
      <c r="AU283" s="423">
        <v>5.5855855855855847E-2</v>
      </c>
      <c r="AV283" s="423">
        <v>0</v>
      </c>
      <c r="AW283" s="423">
        <v>0</v>
      </c>
      <c r="AX283" s="423">
        <v>0</v>
      </c>
      <c r="AY283" s="423">
        <v>0</v>
      </c>
      <c r="AZ283" s="423">
        <v>0</v>
      </c>
      <c r="BA283" s="423">
        <v>0</v>
      </c>
      <c r="BB283" s="423">
        <v>0</v>
      </c>
      <c r="BC283" s="423">
        <v>0</v>
      </c>
      <c r="BD283" s="423">
        <v>0</v>
      </c>
      <c r="BE283" s="423">
        <v>0</v>
      </c>
      <c r="BF283" s="423">
        <v>0</v>
      </c>
      <c r="BG283" s="423">
        <v>0.41321321321321325</v>
      </c>
      <c r="BH283" s="423">
        <v>0</v>
      </c>
      <c r="BI283" s="423">
        <v>0</v>
      </c>
      <c r="BJ283" s="423">
        <v>0</v>
      </c>
      <c r="BK283" s="423">
        <v>1.8036036036036036</v>
      </c>
      <c r="BL283" s="431">
        <f t="shared" si="4"/>
        <v>100</v>
      </c>
    </row>
    <row r="284" spans="1:64">
      <c r="A284" s="1022"/>
      <c r="B284" s="425" t="s">
        <v>90</v>
      </c>
      <c r="C284" s="426" t="s">
        <v>91</v>
      </c>
      <c r="D284" s="426" t="s">
        <v>112</v>
      </c>
      <c r="E284" s="426">
        <v>2</v>
      </c>
      <c r="F284" s="427">
        <v>2000</v>
      </c>
      <c r="G284" s="460"/>
      <c r="H284" s="461"/>
      <c r="I284" s="428"/>
      <c r="J284" s="416">
        <v>0</v>
      </c>
      <c r="K284" s="417">
        <v>1.4864864864864864</v>
      </c>
      <c r="L284" s="417">
        <v>0.19279279279279279</v>
      </c>
      <c r="M284" s="423">
        <v>0</v>
      </c>
      <c r="N284" s="417">
        <v>58.94654654654655</v>
      </c>
      <c r="O284" s="423">
        <v>0</v>
      </c>
      <c r="P284" s="417">
        <v>6.5519519519519518</v>
      </c>
      <c r="Q284" s="423">
        <v>0.61921921921921919</v>
      </c>
      <c r="R284" s="423">
        <v>2.6948948948948952</v>
      </c>
      <c r="S284" s="423">
        <v>0</v>
      </c>
      <c r="T284" s="423">
        <v>0</v>
      </c>
      <c r="U284" s="423">
        <v>1.7321321321321321</v>
      </c>
      <c r="V284" s="423">
        <v>1.8618618618618618E-2</v>
      </c>
      <c r="W284" s="423">
        <v>1.302102102102102</v>
      </c>
      <c r="X284" s="423">
        <v>0.24024024024024024</v>
      </c>
      <c r="Y284" s="429">
        <v>0</v>
      </c>
      <c r="Z284" s="430">
        <v>0</v>
      </c>
      <c r="AA284" s="416">
        <v>0</v>
      </c>
      <c r="AB284" s="416">
        <v>0</v>
      </c>
      <c r="AC284" s="473">
        <v>0</v>
      </c>
      <c r="AD284" s="423">
        <v>10.926726726726727</v>
      </c>
      <c r="AE284" s="423">
        <v>1.8180180180180179</v>
      </c>
      <c r="AF284" s="423">
        <v>0.42882882882882883</v>
      </c>
      <c r="AG284" s="416">
        <v>0</v>
      </c>
      <c r="AH284" s="416">
        <v>0</v>
      </c>
      <c r="AI284" s="423">
        <v>2.0882882882882883</v>
      </c>
      <c r="AJ284" s="423">
        <v>2.4024024024024024E-2</v>
      </c>
      <c r="AK284" s="423">
        <v>0.23723723723723725</v>
      </c>
      <c r="AL284" s="423">
        <v>0</v>
      </c>
      <c r="AM284" s="423">
        <v>3.8216216216216217</v>
      </c>
      <c r="AN284" s="423">
        <v>0</v>
      </c>
      <c r="AO284" s="416">
        <v>0</v>
      </c>
      <c r="AP284" s="423">
        <v>0</v>
      </c>
      <c r="AQ284" s="423">
        <v>1.7033033033033032</v>
      </c>
      <c r="AR284" s="416">
        <v>0</v>
      </c>
      <c r="AS284" s="416">
        <v>0</v>
      </c>
      <c r="AT284" s="423">
        <v>0</v>
      </c>
      <c r="AU284" s="423">
        <v>0.20120120120120122</v>
      </c>
      <c r="AV284" s="423">
        <v>0</v>
      </c>
      <c r="AW284" s="423">
        <v>0</v>
      </c>
      <c r="AX284" s="423">
        <v>0</v>
      </c>
      <c r="AY284" s="423">
        <v>0</v>
      </c>
      <c r="AZ284" s="423">
        <v>0</v>
      </c>
      <c r="BA284" s="423">
        <v>0</v>
      </c>
      <c r="BB284" s="423">
        <v>0</v>
      </c>
      <c r="BC284" s="423">
        <v>0</v>
      </c>
      <c r="BD284" s="423">
        <v>0</v>
      </c>
      <c r="BE284" s="423">
        <v>0</v>
      </c>
      <c r="BF284" s="423">
        <v>4.0696696696696701</v>
      </c>
      <c r="BG284" s="423">
        <v>0.89609609609609608</v>
      </c>
      <c r="BH284" s="423">
        <v>0</v>
      </c>
      <c r="BI284" s="423">
        <v>0</v>
      </c>
      <c r="BJ284" s="423">
        <v>0</v>
      </c>
      <c r="BK284" s="423">
        <v>0</v>
      </c>
      <c r="BL284" s="431">
        <f t="shared" si="4"/>
        <v>100</v>
      </c>
    </row>
    <row r="285" spans="1:64">
      <c r="A285" s="1022"/>
      <c r="B285" s="425" t="s">
        <v>90</v>
      </c>
      <c r="C285" s="426" t="s">
        <v>91</v>
      </c>
      <c r="D285" s="426" t="s">
        <v>112</v>
      </c>
      <c r="E285" s="426">
        <v>3</v>
      </c>
      <c r="F285" s="427">
        <v>2000</v>
      </c>
      <c r="G285" s="460"/>
      <c r="H285" s="461"/>
      <c r="I285" s="428"/>
      <c r="J285" s="416">
        <v>0</v>
      </c>
      <c r="K285" s="417">
        <v>6.1945945945945944</v>
      </c>
      <c r="L285" s="417">
        <v>0.26186186186186189</v>
      </c>
      <c r="M285" s="423">
        <v>0.48948948948948945</v>
      </c>
      <c r="N285" s="417">
        <v>62.959759759759763</v>
      </c>
      <c r="O285" s="423">
        <v>0</v>
      </c>
      <c r="P285" s="417">
        <v>17.691891891891888</v>
      </c>
      <c r="Q285" s="423">
        <v>2.2822822822822823E-2</v>
      </c>
      <c r="R285" s="423">
        <v>0.10810810810810811</v>
      </c>
      <c r="S285" s="423">
        <v>0</v>
      </c>
      <c r="T285" s="423">
        <v>0</v>
      </c>
      <c r="U285" s="423">
        <v>0.96816816816816831</v>
      </c>
      <c r="V285" s="423">
        <v>3.0432432432432432</v>
      </c>
      <c r="W285" s="423">
        <v>0.87927927927927929</v>
      </c>
      <c r="X285" s="423">
        <v>0.18678678678678678</v>
      </c>
      <c r="Y285" s="429">
        <v>0</v>
      </c>
      <c r="Z285" s="430">
        <v>0</v>
      </c>
      <c r="AA285" s="416">
        <v>0</v>
      </c>
      <c r="AB285" s="416">
        <v>0</v>
      </c>
      <c r="AC285" s="473">
        <v>0</v>
      </c>
      <c r="AD285" s="423">
        <v>2.8798798798798799</v>
      </c>
      <c r="AE285" s="423">
        <v>0</v>
      </c>
      <c r="AF285" s="423">
        <v>0.16576576576576577</v>
      </c>
      <c r="AG285" s="416">
        <v>0</v>
      </c>
      <c r="AH285" s="416">
        <v>0</v>
      </c>
      <c r="AI285" s="423">
        <v>0.62942942942942948</v>
      </c>
      <c r="AJ285" s="423">
        <v>2.2822822822822823E-2</v>
      </c>
      <c r="AK285" s="423">
        <v>0.1987987987987988</v>
      </c>
      <c r="AL285" s="423">
        <v>0</v>
      </c>
      <c r="AM285" s="423">
        <v>0.15015015015015015</v>
      </c>
      <c r="AN285" s="423">
        <v>0</v>
      </c>
      <c r="AO285" s="416">
        <v>0</v>
      </c>
      <c r="AP285" s="423">
        <v>0</v>
      </c>
      <c r="AQ285" s="423">
        <v>1.4270270270270271</v>
      </c>
      <c r="AR285" s="416">
        <v>0</v>
      </c>
      <c r="AS285" s="416">
        <v>0</v>
      </c>
      <c r="AT285" s="423">
        <v>0</v>
      </c>
      <c r="AU285" s="423">
        <v>0.54834834834834834</v>
      </c>
      <c r="AV285" s="423">
        <v>0</v>
      </c>
      <c r="AW285" s="423">
        <v>0</v>
      </c>
      <c r="AX285" s="423">
        <v>0</v>
      </c>
      <c r="AY285" s="423">
        <v>0</v>
      </c>
      <c r="AZ285" s="423">
        <v>0</v>
      </c>
      <c r="BA285" s="423">
        <v>0</v>
      </c>
      <c r="BB285" s="423">
        <v>0</v>
      </c>
      <c r="BC285" s="423">
        <v>0</v>
      </c>
      <c r="BD285" s="423">
        <v>0</v>
      </c>
      <c r="BE285" s="423">
        <v>0</v>
      </c>
      <c r="BF285" s="423">
        <v>0</v>
      </c>
      <c r="BG285" s="423">
        <v>0.12792792792792793</v>
      </c>
      <c r="BH285" s="423">
        <v>0</v>
      </c>
      <c r="BI285" s="423">
        <v>0</v>
      </c>
      <c r="BJ285" s="423">
        <v>0</v>
      </c>
      <c r="BK285" s="423">
        <v>1.0438438438438438</v>
      </c>
      <c r="BL285" s="431">
        <f t="shared" si="4"/>
        <v>100</v>
      </c>
    </row>
    <row r="286" spans="1:64">
      <c r="A286" s="1022"/>
      <c r="B286" s="425" t="s">
        <v>90</v>
      </c>
      <c r="C286" s="426" t="s">
        <v>91</v>
      </c>
      <c r="D286" s="426" t="s">
        <v>112</v>
      </c>
      <c r="E286" s="426">
        <v>4</v>
      </c>
      <c r="F286" s="427">
        <v>2000</v>
      </c>
      <c r="G286" s="460"/>
      <c r="H286" s="461"/>
      <c r="I286" s="428"/>
      <c r="J286" s="416">
        <v>0</v>
      </c>
      <c r="K286" s="417">
        <v>1.8468468468468469</v>
      </c>
      <c r="L286" s="417">
        <v>0.41741741741741745</v>
      </c>
      <c r="M286" s="423">
        <v>0</v>
      </c>
      <c r="N286" s="417">
        <v>61.354954954954962</v>
      </c>
      <c r="O286" s="423">
        <v>0</v>
      </c>
      <c r="P286" s="417">
        <v>15.964564564564565</v>
      </c>
      <c r="Q286" s="423">
        <v>0</v>
      </c>
      <c r="R286" s="423">
        <v>6.1897897897897902</v>
      </c>
      <c r="S286" s="423">
        <v>0</v>
      </c>
      <c r="T286" s="423">
        <v>0</v>
      </c>
      <c r="U286" s="423">
        <v>1.5477477477477475</v>
      </c>
      <c r="V286" s="423">
        <v>0.43063063063063067</v>
      </c>
      <c r="W286" s="423">
        <v>1.1555555555555554</v>
      </c>
      <c r="X286" s="423">
        <v>0.58258258258258255</v>
      </c>
      <c r="Y286" s="429">
        <v>0</v>
      </c>
      <c r="Z286" s="430">
        <v>0</v>
      </c>
      <c r="AA286" s="416">
        <v>0</v>
      </c>
      <c r="AB286" s="416">
        <v>0</v>
      </c>
      <c r="AC286" s="473">
        <v>0</v>
      </c>
      <c r="AD286" s="423">
        <v>3.0618618618618623</v>
      </c>
      <c r="AE286" s="423">
        <v>0.5135135135135136</v>
      </c>
      <c r="AF286" s="423">
        <v>0</v>
      </c>
      <c r="AG286" s="416">
        <v>0</v>
      </c>
      <c r="AH286" s="416">
        <v>0</v>
      </c>
      <c r="AI286" s="423">
        <v>3.2498498498498498</v>
      </c>
      <c r="AJ286" s="423">
        <v>2.5825825825825828E-2</v>
      </c>
      <c r="AK286" s="423">
        <v>0</v>
      </c>
      <c r="AL286" s="423">
        <v>0</v>
      </c>
      <c r="AM286" s="423">
        <v>0.1891891891891892</v>
      </c>
      <c r="AN286" s="423">
        <v>0</v>
      </c>
      <c r="AO286" s="416">
        <v>0</v>
      </c>
      <c r="AP286" s="423">
        <v>0</v>
      </c>
      <c r="AQ286" s="423">
        <v>2.1861861861861862</v>
      </c>
      <c r="AR286" s="416">
        <v>0</v>
      </c>
      <c r="AS286" s="416">
        <v>0</v>
      </c>
      <c r="AT286" s="423">
        <v>0</v>
      </c>
      <c r="AU286" s="423">
        <v>0.70390390390390389</v>
      </c>
      <c r="AV286" s="423">
        <v>0</v>
      </c>
      <c r="AW286" s="423">
        <v>0</v>
      </c>
      <c r="AX286" s="423">
        <v>0</v>
      </c>
      <c r="AY286" s="423">
        <v>0</v>
      </c>
      <c r="AZ286" s="423">
        <v>0</v>
      </c>
      <c r="BA286" s="423">
        <v>0</v>
      </c>
      <c r="BB286" s="423">
        <v>0</v>
      </c>
      <c r="BC286" s="423">
        <v>0</v>
      </c>
      <c r="BD286" s="423">
        <v>0</v>
      </c>
      <c r="BE286" s="423">
        <v>0</v>
      </c>
      <c r="BF286" s="423">
        <v>0</v>
      </c>
      <c r="BG286" s="423">
        <v>0.43723723723723723</v>
      </c>
      <c r="BH286" s="423">
        <v>0.14234234234234233</v>
      </c>
      <c r="BI286" s="423">
        <v>0</v>
      </c>
      <c r="BJ286" s="423">
        <v>0</v>
      </c>
      <c r="BK286" s="423">
        <v>0</v>
      </c>
      <c r="BL286" s="431">
        <f t="shared" si="4"/>
        <v>100.00000000000001</v>
      </c>
    </row>
    <row r="287" spans="1:64">
      <c r="A287" s="1022"/>
      <c r="B287" s="425" t="s">
        <v>90</v>
      </c>
      <c r="C287" s="426" t="s">
        <v>91</v>
      </c>
      <c r="D287" s="426" t="s">
        <v>112</v>
      </c>
      <c r="E287" s="426">
        <v>5</v>
      </c>
      <c r="F287" s="427">
        <v>2000</v>
      </c>
      <c r="G287" s="460"/>
      <c r="H287" s="461"/>
      <c r="I287" s="428"/>
      <c r="J287" s="416">
        <v>0</v>
      </c>
      <c r="K287" s="417">
        <v>1.4192192192192192</v>
      </c>
      <c r="L287" s="417">
        <v>9.4894894894894902E-2</v>
      </c>
      <c r="M287" s="423">
        <v>0</v>
      </c>
      <c r="N287" s="417">
        <v>57.903303303303296</v>
      </c>
      <c r="O287" s="423">
        <v>0</v>
      </c>
      <c r="P287" s="417">
        <v>9.283483483483483</v>
      </c>
      <c r="Q287" s="423">
        <v>0</v>
      </c>
      <c r="R287" s="423">
        <v>1.2912912912912913</v>
      </c>
      <c r="S287" s="423">
        <v>0</v>
      </c>
      <c r="T287" s="423">
        <v>0</v>
      </c>
      <c r="U287" s="423">
        <v>1.3195195195195195</v>
      </c>
      <c r="V287" s="423">
        <v>0</v>
      </c>
      <c r="W287" s="423">
        <v>0.46426426426426426</v>
      </c>
      <c r="X287" s="423">
        <v>0.33033033033033038</v>
      </c>
      <c r="Y287" s="429">
        <v>0</v>
      </c>
      <c r="Z287" s="430">
        <v>0</v>
      </c>
      <c r="AA287" s="416">
        <v>0</v>
      </c>
      <c r="AB287" s="416">
        <v>0</v>
      </c>
      <c r="AC287" s="473">
        <v>0</v>
      </c>
      <c r="AD287" s="423">
        <v>9.283483483483483</v>
      </c>
      <c r="AE287" s="423">
        <v>0.10810810810810811</v>
      </c>
      <c r="AF287" s="423">
        <v>0.19339339339339337</v>
      </c>
      <c r="AG287" s="416">
        <v>0</v>
      </c>
      <c r="AH287" s="416">
        <v>0</v>
      </c>
      <c r="AI287" s="423">
        <v>1.4036036036036035</v>
      </c>
      <c r="AJ287" s="423">
        <v>2.3423423423423424E-2</v>
      </c>
      <c r="AK287" s="423">
        <v>0</v>
      </c>
      <c r="AL287" s="423">
        <v>0</v>
      </c>
      <c r="AM287" s="423">
        <v>1.2540540540540539</v>
      </c>
      <c r="AN287" s="423">
        <v>0</v>
      </c>
      <c r="AO287" s="416">
        <v>0</v>
      </c>
      <c r="AP287" s="423">
        <v>0</v>
      </c>
      <c r="AQ287" s="423">
        <v>0.84564564564564559</v>
      </c>
      <c r="AR287" s="416">
        <v>0</v>
      </c>
      <c r="AS287" s="416">
        <v>0</v>
      </c>
      <c r="AT287" s="423">
        <v>0</v>
      </c>
      <c r="AU287" s="423">
        <v>0.61561561561561551</v>
      </c>
      <c r="AV287" s="423">
        <v>0</v>
      </c>
      <c r="AW287" s="423">
        <v>0</v>
      </c>
      <c r="AX287" s="423">
        <v>0</v>
      </c>
      <c r="AY287" s="423">
        <v>0</v>
      </c>
      <c r="AZ287" s="423">
        <v>0</v>
      </c>
      <c r="BA287" s="423">
        <v>0</v>
      </c>
      <c r="BB287" s="423">
        <v>0</v>
      </c>
      <c r="BC287" s="423">
        <v>0</v>
      </c>
      <c r="BD287" s="423">
        <v>0</v>
      </c>
      <c r="BE287" s="423">
        <v>0</v>
      </c>
      <c r="BF287" s="423">
        <v>11.090690690690691</v>
      </c>
      <c r="BG287" s="423">
        <v>1.813213213213213</v>
      </c>
      <c r="BH287" s="423">
        <v>1.2624624624624625</v>
      </c>
      <c r="BI287" s="423">
        <v>0</v>
      </c>
      <c r="BJ287" s="423">
        <v>0</v>
      </c>
      <c r="BK287" s="423">
        <v>0</v>
      </c>
      <c r="BL287" s="431">
        <f t="shared" si="4"/>
        <v>99.999999999999972</v>
      </c>
    </row>
    <row r="288" spans="1:64">
      <c r="A288" s="1022"/>
      <c r="B288" s="425" t="s">
        <v>90</v>
      </c>
      <c r="C288" s="426" t="s">
        <v>91</v>
      </c>
      <c r="D288" s="426" t="s">
        <v>112</v>
      </c>
      <c r="E288" s="426">
        <v>6</v>
      </c>
      <c r="F288" s="427">
        <v>2000</v>
      </c>
      <c r="G288" s="460"/>
      <c r="H288" s="461"/>
      <c r="I288" s="428"/>
      <c r="J288" s="416">
        <v>0</v>
      </c>
      <c r="K288" s="417">
        <v>3.0054054054054054</v>
      </c>
      <c r="L288" s="417">
        <v>4.4456456456456452</v>
      </c>
      <c r="M288" s="423">
        <v>3.4012012012012014</v>
      </c>
      <c r="N288" s="417">
        <v>56.759159159159161</v>
      </c>
      <c r="O288" s="423">
        <v>0</v>
      </c>
      <c r="P288" s="417">
        <v>15.634234234234233</v>
      </c>
      <c r="Q288" s="423">
        <v>0.11411411411411411</v>
      </c>
      <c r="R288" s="423">
        <v>1.0372372372372372</v>
      </c>
      <c r="S288" s="423">
        <v>0</v>
      </c>
      <c r="T288" s="423">
        <v>0</v>
      </c>
      <c r="U288" s="423">
        <v>0.19159159159159159</v>
      </c>
      <c r="V288" s="423">
        <v>2.6348348348348352</v>
      </c>
      <c r="W288" s="423">
        <v>2.6288288288288291</v>
      </c>
      <c r="X288" s="423">
        <v>0.81141141141141149</v>
      </c>
      <c r="Y288" s="429">
        <v>0</v>
      </c>
      <c r="Z288" s="430">
        <v>0</v>
      </c>
      <c r="AA288" s="416">
        <v>0</v>
      </c>
      <c r="AB288" s="416">
        <v>0</v>
      </c>
      <c r="AC288" s="473">
        <v>0</v>
      </c>
      <c r="AD288" s="423">
        <v>0.50210210210210204</v>
      </c>
      <c r="AE288" s="423">
        <v>0.2114114114114114</v>
      </c>
      <c r="AF288" s="423">
        <v>0</v>
      </c>
      <c r="AG288" s="416">
        <v>0</v>
      </c>
      <c r="AH288" s="416">
        <v>0</v>
      </c>
      <c r="AI288" s="423">
        <v>0</v>
      </c>
      <c r="AJ288" s="423">
        <v>0</v>
      </c>
      <c r="AK288" s="423">
        <v>0.35735735735735741</v>
      </c>
      <c r="AL288" s="423">
        <v>0</v>
      </c>
      <c r="AM288" s="423">
        <v>0</v>
      </c>
      <c r="AN288" s="423">
        <v>0</v>
      </c>
      <c r="AO288" s="416">
        <v>0</v>
      </c>
      <c r="AP288" s="423">
        <v>0</v>
      </c>
      <c r="AQ288" s="423">
        <v>0.8264264264264265</v>
      </c>
      <c r="AR288" s="416">
        <v>0</v>
      </c>
      <c r="AS288" s="416">
        <v>0</v>
      </c>
      <c r="AT288" s="423">
        <v>0</v>
      </c>
      <c r="AU288" s="423">
        <v>0.3171171171171171</v>
      </c>
      <c r="AV288" s="423">
        <v>0</v>
      </c>
      <c r="AW288" s="423">
        <v>0</v>
      </c>
      <c r="AX288" s="423">
        <v>0</v>
      </c>
      <c r="AY288" s="423">
        <v>0</v>
      </c>
      <c r="AZ288" s="423">
        <v>0</v>
      </c>
      <c r="BA288" s="423">
        <v>0</v>
      </c>
      <c r="BB288" s="423">
        <v>0</v>
      </c>
      <c r="BC288" s="423">
        <v>0</v>
      </c>
      <c r="BD288" s="423">
        <v>0</v>
      </c>
      <c r="BE288" s="423">
        <v>0</v>
      </c>
      <c r="BF288" s="423">
        <v>0</v>
      </c>
      <c r="BG288" s="423">
        <v>0</v>
      </c>
      <c r="BH288" s="423">
        <v>7.1219219219219214</v>
      </c>
      <c r="BI288" s="423">
        <v>0</v>
      </c>
      <c r="BJ288" s="423">
        <v>0</v>
      </c>
      <c r="BK288" s="423">
        <v>0</v>
      </c>
      <c r="BL288" s="431">
        <f t="shared" si="4"/>
        <v>99.999999999999986</v>
      </c>
    </row>
    <row r="289" spans="1:64">
      <c r="A289" s="1022"/>
      <c r="B289" s="425" t="s">
        <v>90</v>
      </c>
      <c r="C289" s="426" t="s">
        <v>91</v>
      </c>
      <c r="D289" s="426" t="s">
        <v>112</v>
      </c>
      <c r="E289" s="426">
        <v>7</v>
      </c>
      <c r="F289" s="427">
        <v>2000</v>
      </c>
      <c r="G289" s="460"/>
      <c r="H289" s="461"/>
      <c r="I289" s="428"/>
      <c r="J289" s="416">
        <v>0</v>
      </c>
      <c r="K289" s="417">
        <v>1.5777777777777777</v>
      </c>
      <c r="L289" s="417">
        <v>10.019819819819821</v>
      </c>
      <c r="M289" s="423">
        <v>1.0126126126126125</v>
      </c>
      <c r="N289" s="417">
        <v>65.215015015014998</v>
      </c>
      <c r="O289" s="423">
        <v>0</v>
      </c>
      <c r="P289" s="417">
        <v>16.249849849849848</v>
      </c>
      <c r="Q289" s="423">
        <v>0.27327327327327328</v>
      </c>
      <c r="R289" s="423">
        <v>0.71171171171171166</v>
      </c>
      <c r="S289" s="423">
        <v>0</v>
      </c>
      <c r="T289" s="423">
        <v>0.31411411411411411</v>
      </c>
      <c r="U289" s="423">
        <v>0</v>
      </c>
      <c r="V289" s="423">
        <v>0.88468468468468464</v>
      </c>
      <c r="W289" s="423">
        <v>0.77777777777777768</v>
      </c>
      <c r="X289" s="423">
        <v>0.31351351351351348</v>
      </c>
      <c r="Y289" s="429">
        <v>0</v>
      </c>
      <c r="Z289" s="430">
        <v>0</v>
      </c>
      <c r="AA289" s="416">
        <v>0</v>
      </c>
      <c r="AB289" s="416">
        <v>0</v>
      </c>
      <c r="AC289" s="473">
        <v>0</v>
      </c>
      <c r="AD289" s="423">
        <v>1.606006006006006</v>
      </c>
      <c r="AE289" s="423">
        <v>6.5465465465465472E-2</v>
      </c>
      <c r="AF289" s="423">
        <v>1.0210210210210209E-2</v>
      </c>
      <c r="AG289" s="416">
        <v>0</v>
      </c>
      <c r="AH289" s="416">
        <v>0</v>
      </c>
      <c r="AI289" s="423">
        <v>0</v>
      </c>
      <c r="AJ289" s="423">
        <v>6.4264264264264251E-2</v>
      </c>
      <c r="AK289" s="423">
        <v>0.12912912912912913</v>
      </c>
      <c r="AL289" s="423">
        <v>0</v>
      </c>
      <c r="AM289" s="423">
        <v>0.13033033033033031</v>
      </c>
      <c r="AN289" s="423">
        <v>0</v>
      </c>
      <c r="AO289" s="416">
        <v>0</v>
      </c>
      <c r="AP289" s="423">
        <v>9.5495495495495505E-2</v>
      </c>
      <c r="AQ289" s="423">
        <v>0.12372372372372374</v>
      </c>
      <c r="AR289" s="416">
        <v>0</v>
      </c>
      <c r="AS289" s="416">
        <v>0</v>
      </c>
      <c r="AT289" s="423">
        <v>0</v>
      </c>
      <c r="AU289" s="423">
        <v>0.28588588588588587</v>
      </c>
      <c r="AV289" s="423">
        <v>0</v>
      </c>
      <c r="AW289" s="423">
        <v>0</v>
      </c>
      <c r="AX289" s="423">
        <v>0</v>
      </c>
      <c r="AY289" s="423">
        <v>0</v>
      </c>
      <c r="AZ289" s="423">
        <v>0</v>
      </c>
      <c r="BA289" s="423">
        <v>0</v>
      </c>
      <c r="BB289" s="423">
        <v>0</v>
      </c>
      <c r="BC289" s="423">
        <v>0</v>
      </c>
      <c r="BD289" s="423">
        <v>0</v>
      </c>
      <c r="BE289" s="423">
        <v>0</v>
      </c>
      <c r="BF289" s="423">
        <v>0</v>
      </c>
      <c r="BG289" s="423">
        <v>0.13933933933933931</v>
      </c>
      <c r="BH289" s="423">
        <v>0</v>
      </c>
      <c r="BI289" s="423">
        <v>0</v>
      </c>
      <c r="BJ289" s="423">
        <v>0</v>
      </c>
      <c r="BK289" s="423">
        <v>0</v>
      </c>
      <c r="BL289" s="431">
        <f t="shared" si="4"/>
        <v>100</v>
      </c>
    </row>
    <row r="290" spans="1:64">
      <c r="A290" s="1022"/>
      <c r="B290" s="425" t="s">
        <v>90</v>
      </c>
      <c r="C290" s="426" t="s">
        <v>91</v>
      </c>
      <c r="D290" s="426" t="s">
        <v>112</v>
      </c>
      <c r="E290" s="426">
        <v>8</v>
      </c>
      <c r="F290" s="427">
        <v>2000</v>
      </c>
      <c r="G290" s="460"/>
      <c r="H290" s="461"/>
      <c r="I290" s="428"/>
      <c r="J290" s="416">
        <v>0</v>
      </c>
      <c r="K290" s="417">
        <v>1.3441441441441442</v>
      </c>
      <c r="L290" s="417">
        <v>2.4324324324324325</v>
      </c>
      <c r="M290" s="423">
        <v>0</v>
      </c>
      <c r="N290" s="417">
        <v>62.145345345345348</v>
      </c>
      <c r="O290" s="423">
        <v>0</v>
      </c>
      <c r="P290" s="417">
        <v>20.929729729729729</v>
      </c>
      <c r="Q290" s="423">
        <v>0.54474474474474466</v>
      </c>
      <c r="R290" s="423">
        <v>0.63663663663663672</v>
      </c>
      <c r="S290" s="423">
        <v>0</v>
      </c>
      <c r="T290" s="423">
        <v>0</v>
      </c>
      <c r="U290" s="423">
        <v>3.3387387387387384</v>
      </c>
      <c r="V290" s="423">
        <v>0.43543543543543545</v>
      </c>
      <c r="W290" s="423">
        <v>0</v>
      </c>
      <c r="X290" s="423">
        <v>0.82702702702702702</v>
      </c>
      <c r="Y290" s="429">
        <v>0</v>
      </c>
      <c r="Z290" s="430">
        <v>0</v>
      </c>
      <c r="AA290" s="416">
        <v>0</v>
      </c>
      <c r="AB290" s="416">
        <v>0</v>
      </c>
      <c r="AC290" s="473">
        <v>0</v>
      </c>
      <c r="AD290" s="423">
        <v>2.6594594594594589</v>
      </c>
      <c r="AE290" s="423">
        <v>6.1261261261261253E-2</v>
      </c>
      <c r="AF290" s="423">
        <v>0.12132132132132133</v>
      </c>
      <c r="AG290" s="416">
        <v>0</v>
      </c>
      <c r="AH290" s="416">
        <v>0</v>
      </c>
      <c r="AI290" s="423">
        <v>0.56756756756756754</v>
      </c>
      <c r="AJ290" s="423">
        <v>0</v>
      </c>
      <c r="AK290" s="423">
        <v>0</v>
      </c>
      <c r="AL290" s="423">
        <v>0</v>
      </c>
      <c r="AM290" s="423">
        <v>0.36816816816816816</v>
      </c>
      <c r="AN290" s="423">
        <v>0</v>
      </c>
      <c r="AO290" s="416">
        <v>0</v>
      </c>
      <c r="AP290" s="423">
        <v>0</v>
      </c>
      <c r="AQ290" s="423">
        <v>0.50990990990990992</v>
      </c>
      <c r="AR290" s="416">
        <v>0</v>
      </c>
      <c r="AS290" s="416">
        <v>0</v>
      </c>
      <c r="AT290" s="423">
        <v>0</v>
      </c>
      <c r="AU290" s="423">
        <v>0.31351351351351348</v>
      </c>
      <c r="AV290" s="423">
        <v>0</v>
      </c>
      <c r="AW290" s="423">
        <v>0</v>
      </c>
      <c r="AX290" s="423">
        <v>0</v>
      </c>
      <c r="AY290" s="423">
        <v>0</v>
      </c>
      <c r="AZ290" s="423">
        <v>0</v>
      </c>
      <c r="BA290" s="423">
        <v>0</v>
      </c>
      <c r="BB290" s="423">
        <v>0</v>
      </c>
      <c r="BC290" s="423">
        <v>0</v>
      </c>
      <c r="BD290" s="423">
        <v>0</v>
      </c>
      <c r="BE290" s="423">
        <v>0</v>
      </c>
      <c r="BF290" s="423">
        <v>2.6438438438438436</v>
      </c>
      <c r="BG290" s="423">
        <v>0.12072072072072071</v>
      </c>
      <c r="BH290" s="423">
        <v>0</v>
      </c>
      <c r="BI290" s="423">
        <v>0</v>
      </c>
      <c r="BJ290" s="423">
        <v>0</v>
      </c>
      <c r="BK290" s="423">
        <v>0</v>
      </c>
      <c r="BL290" s="431">
        <f t="shared" si="4"/>
        <v>100</v>
      </c>
    </row>
    <row r="291" spans="1:64">
      <c r="A291" s="1022"/>
      <c r="B291" s="425" t="s">
        <v>90</v>
      </c>
      <c r="C291" s="426" t="s">
        <v>91</v>
      </c>
      <c r="D291" s="426" t="s">
        <v>112</v>
      </c>
      <c r="E291" s="426">
        <v>9</v>
      </c>
      <c r="F291" s="427">
        <v>2000</v>
      </c>
      <c r="G291" s="460"/>
      <c r="H291" s="461"/>
      <c r="I291" s="428"/>
      <c r="J291" s="416">
        <v>0</v>
      </c>
      <c r="K291" s="417">
        <v>2.9321321321321321</v>
      </c>
      <c r="L291" s="417">
        <v>8.797597597597596</v>
      </c>
      <c r="M291" s="423">
        <v>0</v>
      </c>
      <c r="N291" s="417">
        <v>61.268468468468477</v>
      </c>
      <c r="O291" s="423">
        <v>0</v>
      </c>
      <c r="P291" s="417">
        <v>11.725525525525525</v>
      </c>
      <c r="Q291" s="423">
        <v>0</v>
      </c>
      <c r="R291" s="423">
        <v>9.0168168168168155</v>
      </c>
      <c r="S291" s="423">
        <v>0</v>
      </c>
      <c r="T291" s="423">
        <v>0</v>
      </c>
      <c r="U291" s="423">
        <v>0.46726726726726725</v>
      </c>
      <c r="V291" s="423">
        <v>1.7441441441441441</v>
      </c>
      <c r="W291" s="423">
        <v>0.38378378378378375</v>
      </c>
      <c r="X291" s="423">
        <v>6.9669669669669657E-2</v>
      </c>
      <c r="Y291" s="429">
        <v>0</v>
      </c>
      <c r="Z291" s="430">
        <v>0</v>
      </c>
      <c r="AA291" s="416">
        <v>0</v>
      </c>
      <c r="AB291" s="416">
        <v>0</v>
      </c>
      <c r="AC291" s="473">
        <v>0</v>
      </c>
      <c r="AD291" s="423">
        <v>1.5315315315315314</v>
      </c>
      <c r="AE291" s="423">
        <v>4.2042042042042038E-2</v>
      </c>
      <c r="AF291" s="423">
        <v>0</v>
      </c>
      <c r="AG291" s="416">
        <v>0</v>
      </c>
      <c r="AH291" s="416">
        <v>0</v>
      </c>
      <c r="AI291" s="423">
        <v>0.30210210210210209</v>
      </c>
      <c r="AJ291" s="423">
        <v>0</v>
      </c>
      <c r="AK291" s="423">
        <v>0</v>
      </c>
      <c r="AL291" s="423">
        <v>0</v>
      </c>
      <c r="AM291" s="423">
        <v>0.17657657657657658</v>
      </c>
      <c r="AN291" s="423">
        <v>0</v>
      </c>
      <c r="AO291" s="416">
        <v>0</v>
      </c>
      <c r="AP291" s="423">
        <v>0</v>
      </c>
      <c r="AQ291" s="423">
        <v>0.37057057057057058</v>
      </c>
      <c r="AR291" s="416">
        <v>0</v>
      </c>
      <c r="AS291" s="416">
        <v>0</v>
      </c>
      <c r="AT291" s="423">
        <v>0</v>
      </c>
      <c r="AU291" s="423">
        <v>0.18798798798798799</v>
      </c>
      <c r="AV291" s="423">
        <v>0</v>
      </c>
      <c r="AW291" s="423">
        <v>0</v>
      </c>
      <c r="AX291" s="423">
        <v>0</v>
      </c>
      <c r="AY291" s="423">
        <v>0</v>
      </c>
      <c r="AZ291" s="423">
        <v>0</v>
      </c>
      <c r="BA291" s="423">
        <v>0</v>
      </c>
      <c r="BB291" s="423">
        <v>0</v>
      </c>
      <c r="BC291" s="423">
        <v>0</v>
      </c>
      <c r="BD291" s="423">
        <v>0</v>
      </c>
      <c r="BE291" s="423">
        <v>0</v>
      </c>
      <c r="BF291" s="423">
        <v>0</v>
      </c>
      <c r="BG291" s="423">
        <v>3.4834834834834828E-2</v>
      </c>
      <c r="BH291" s="423">
        <v>0</v>
      </c>
      <c r="BI291" s="423">
        <v>0</v>
      </c>
      <c r="BJ291" s="423">
        <v>0</v>
      </c>
      <c r="BK291" s="423">
        <v>0.94894894894894899</v>
      </c>
      <c r="BL291" s="431">
        <f t="shared" si="4"/>
        <v>100</v>
      </c>
    </row>
    <row r="292" spans="1:64">
      <c r="A292" s="1022"/>
      <c r="B292" s="433" t="s">
        <v>90</v>
      </c>
      <c r="C292" s="434" t="s">
        <v>91</v>
      </c>
      <c r="D292" s="434" t="s">
        <v>112</v>
      </c>
      <c r="E292" s="434">
        <v>10</v>
      </c>
      <c r="F292" s="435">
        <v>2000</v>
      </c>
      <c r="G292" s="464"/>
      <c r="H292" s="465"/>
      <c r="I292" s="436"/>
      <c r="J292" s="437">
        <v>0</v>
      </c>
      <c r="K292" s="438">
        <v>3.6492492492492499</v>
      </c>
      <c r="L292" s="438">
        <v>2.9087087087087089</v>
      </c>
      <c r="M292" s="439">
        <v>0</v>
      </c>
      <c r="N292" s="438">
        <v>61.708708708708699</v>
      </c>
      <c r="O292" s="439">
        <v>0</v>
      </c>
      <c r="P292" s="438">
        <v>9.438438438438439</v>
      </c>
      <c r="Q292" s="439">
        <v>0.62462462462462465</v>
      </c>
      <c r="R292" s="439">
        <v>3.7075075075075077</v>
      </c>
      <c r="S292" s="439">
        <v>0</v>
      </c>
      <c r="T292" s="439">
        <v>0</v>
      </c>
      <c r="U292" s="439">
        <v>2.3087087087087088</v>
      </c>
      <c r="V292" s="439">
        <v>0.81561561561561557</v>
      </c>
      <c r="W292" s="439">
        <v>1.0396396396396397</v>
      </c>
      <c r="X292" s="439">
        <v>0.71951951951951942</v>
      </c>
      <c r="Y292" s="440">
        <v>0</v>
      </c>
      <c r="Z292" s="441">
        <v>0</v>
      </c>
      <c r="AA292" s="437">
        <v>0</v>
      </c>
      <c r="AB292" s="437">
        <v>0</v>
      </c>
      <c r="AC292" s="474">
        <v>0</v>
      </c>
      <c r="AD292" s="439">
        <v>5.4096096096096096</v>
      </c>
      <c r="AE292" s="439">
        <v>1.5003003003003004</v>
      </c>
      <c r="AF292" s="439">
        <v>0</v>
      </c>
      <c r="AG292" s="437">
        <v>0</v>
      </c>
      <c r="AH292" s="437">
        <v>0</v>
      </c>
      <c r="AI292" s="439">
        <v>1.75015015015015</v>
      </c>
      <c r="AJ292" s="439">
        <v>2.8828828828828829E-2</v>
      </c>
      <c r="AK292" s="439">
        <v>0</v>
      </c>
      <c r="AL292" s="439">
        <v>0</v>
      </c>
      <c r="AM292" s="439">
        <v>0.54114114114114109</v>
      </c>
      <c r="AN292" s="439">
        <v>0</v>
      </c>
      <c r="AO292" s="437">
        <v>0</v>
      </c>
      <c r="AP292" s="439">
        <v>0</v>
      </c>
      <c r="AQ292" s="439">
        <v>0.89909909909909902</v>
      </c>
      <c r="AR292" s="437">
        <v>0</v>
      </c>
      <c r="AS292" s="437">
        <v>0</v>
      </c>
      <c r="AT292" s="439">
        <v>0</v>
      </c>
      <c r="AU292" s="439">
        <v>0.3171171171171171</v>
      </c>
      <c r="AV292" s="439">
        <v>0</v>
      </c>
      <c r="AW292" s="439">
        <v>0</v>
      </c>
      <c r="AX292" s="439">
        <v>0</v>
      </c>
      <c r="AY292" s="439">
        <v>0</v>
      </c>
      <c r="AZ292" s="439">
        <v>0</v>
      </c>
      <c r="BA292" s="439">
        <v>0</v>
      </c>
      <c r="BB292" s="439">
        <v>0</v>
      </c>
      <c r="BC292" s="439">
        <v>0</v>
      </c>
      <c r="BD292" s="439">
        <v>0</v>
      </c>
      <c r="BE292" s="439">
        <v>0</v>
      </c>
      <c r="BF292" s="439">
        <v>2.2126126126126127</v>
      </c>
      <c r="BG292" s="439">
        <v>0.31231231231231232</v>
      </c>
      <c r="BH292" s="439">
        <v>0.10810810810810811</v>
      </c>
      <c r="BI292" s="439">
        <v>0</v>
      </c>
      <c r="BJ292" s="439">
        <v>0</v>
      </c>
      <c r="BK292" s="439">
        <v>0</v>
      </c>
      <c r="BL292" s="442">
        <f t="shared" si="4"/>
        <v>100.00000000000001</v>
      </c>
    </row>
    <row r="293" spans="1:64">
      <c r="A293" s="1022"/>
      <c r="B293" s="425" t="s">
        <v>90</v>
      </c>
      <c r="C293" s="426" t="s">
        <v>91</v>
      </c>
      <c r="D293" s="426" t="s">
        <v>113</v>
      </c>
      <c r="E293" s="426">
        <v>1</v>
      </c>
      <c r="F293" s="427">
        <v>2000</v>
      </c>
      <c r="G293" s="460"/>
      <c r="H293" s="461"/>
      <c r="I293" s="428"/>
      <c r="J293" s="416">
        <v>0</v>
      </c>
      <c r="K293" s="417">
        <v>2.3003003003003002</v>
      </c>
      <c r="L293" s="417">
        <v>0.32552552552552549</v>
      </c>
      <c r="M293" s="423">
        <v>0</v>
      </c>
      <c r="N293" s="417">
        <v>47.170570570570575</v>
      </c>
      <c r="O293" s="423">
        <v>0</v>
      </c>
      <c r="P293" s="417">
        <v>27.488888888888891</v>
      </c>
      <c r="Q293" s="423">
        <v>0.1795795795795796</v>
      </c>
      <c r="R293" s="423">
        <v>2.5225225225225225</v>
      </c>
      <c r="S293" s="423">
        <v>0</v>
      </c>
      <c r="T293" s="423">
        <v>0</v>
      </c>
      <c r="U293" s="423">
        <v>9.5495495495495505E-2</v>
      </c>
      <c r="V293" s="423">
        <v>0.81141141141141149</v>
      </c>
      <c r="W293" s="423">
        <v>0.77537537537537538</v>
      </c>
      <c r="X293" s="423">
        <v>13.390990990990991</v>
      </c>
      <c r="Y293" s="429">
        <v>0</v>
      </c>
      <c r="Z293" s="430">
        <v>0</v>
      </c>
      <c r="AA293" s="416">
        <v>0</v>
      </c>
      <c r="AB293" s="416">
        <v>0.29669669669669674</v>
      </c>
      <c r="AC293" s="473">
        <v>0</v>
      </c>
      <c r="AD293" s="423">
        <v>1.9633633633633634</v>
      </c>
      <c r="AE293" s="423">
        <v>0.4924924924924925</v>
      </c>
      <c r="AF293" s="423">
        <v>3.9639639639639637E-2</v>
      </c>
      <c r="AG293" s="416">
        <v>0</v>
      </c>
      <c r="AH293" s="416">
        <v>0</v>
      </c>
      <c r="AI293" s="423">
        <v>0.15135135135135136</v>
      </c>
      <c r="AJ293" s="423">
        <v>0</v>
      </c>
      <c r="AK293" s="423">
        <v>0</v>
      </c>
      <c r="AL293" s="423">
        <v>0</v>
      </c>
      <c r="AM293" s="423">
        <v>5.4054054054054057E-2</v>
      </c>
      <c r="AN293" s="423">
        <v>0</v>
      </c>
      <c r="AO293" s="416">
        <v>0</v>
      </c>
      <c r="AP293" s="423">
        <v>0</v>
      </c>
      <c r="AQ293" s="423">
        <v>0.91351351351351351</v>
      </c>
      <c r="AR293" s="416">
        <v>0</v>
      </c>
      <c r="AS293" s="416">
        <v>0</v>
      </c>
      <c r="AT293" s="423">
        <v>0</v>
      </c>
      <c r="AU293" s="423">
        <v>0.49309309309309307</v>
      </c>
      <c r="AV293" s="423">
        <v>0</v>
      </c>
      <c r="AW293" s="423">
        <v>0</v>
      </c>
      <c r="AX293" s="423">
        <v>0</v>
      </c>
      <c r="AY293" s="423">
        <v>0</v>
      </c>
      <c r="AZ293" s="423">
        <v>0</v>
      </c>
      <c r="BA293" s="423">
        <v>0</v>
      </c>
      <c r="BB293" s="423">
        <v>0</v>
      </c>
      <c r="BC293" s="423">
        <v>0</v>
      </c>
      <c r="BD293" s="423">
        <v>0</v>
      </c>
      <c r="BE293" s="423">
        <v>0</v>
      </c>
      <c r="BF293" s="423">
        <v>0</v>
      </c>
      <c r="BG293" s="423">
        <v>0.39099099099099099</v>
      </c>
      <c r="BH293" s="423">
        <v>0</v>
      </c>
      <c r="BI293" s="423">
        <v>0</v>
      </c>
      <c r="BJ293" s="423">
        <v>0</v>
      </c>
      <c r="BK293" s="423">
        <v>0.14414414414414414</v>
      </c>
      <c r="BL293" s="431">
        <f t="shared" si="4"/>
        <v>100</v>
      </c>
    </row>
    <row r="294" spans="1:64">
      <c r="A294" s="1022"/>
      <c r="B294" s="425" t="s">
        <v>90</v>
      </c>
      <c r="C294" s="426" t="s">
        <v>91</v>
      </c>
      <c r="D294" s="426" t="s">
        <v>113</v>
      </c>
      <c r="E294" s="426">
        <v>2</v>
      </c>
      <c r="F294" s="427">
        <v>2000</v>
      </c>
      <c r="G294" s="460"/>
      <c r="H294" s="461"/>
      <c r="I294" s="428"/>
      <c r="J294" s="416">
        <v>0</v>
      </c>
      <c r="K294" s="417">
        <v>3.0918918918918923</v>
      </c>
      <c r="L294" s="417">
        <v>1.8546546546546547</v>
      </c>
      <c r="M294" s="423">
        <v>0</v>
      </c>
      <c r="N294" s="417">
        <v>13.602402402402403</v>
      </c>
      <c r="O294" s="423">
        <v>0</v>
      </c>
      <c r="P294" s="417">
        <v>69.434234234234225</v>
      </c>
      <c r="Q294" s="423">
        <v>0</v>
      </c>
      <c r="R294" s="423">
        <v>0.87447447447447446</v>
      </c>
      <c r="S294" s="423">
        <v>0</v>
      </c>
      <c r="T294" s="423">
        <v>0</v>
      </c>
      <c r="U294" s="423">
        <v>0.22642642642642641</v>
      </c>
      <c r="V294" s="423">
        <v>1.9687687687687689</v>
      </c>
      <c r="W294" s="423">
        <v>3.2576576576576577</v>
      </c>
      <c r="X294" s="423">
        <v>3.4120120120120117</v>
      </c>
      <c r="Y294" s="429">
        <v>0</v>
      </c>
      <c r="Z294" s="430">
        <v>0</v>
      </c>
      <c r="AA294" s="416">
        <v>0</v>
      </c>
      <c r="AB294" s="416">
        <v>8.8288288288288289E-2</v>
      </c>
      <c r="AC294" s="473">
        <v>0</v>
      </c>
      <c r="AD294" s="423">
        <v>0.66126126126126117</v>
      </c>
      <c r="AE294" s="423">
        <v>0.1897897897897898</v>
      </c>
      <c r="AF294" s="423">
        <v>0</v>
      </c>
      <c r="AG294" s="416">
        <v>0</v>
      </c>
      <c r="AH294" s="416">
        <v>0</v>
      </c>
      <c r="AI294" s="423">
        <v>3.903903903903904E-2</v>
      </c>
      <c r="AJ294" s="423">
        <v>0</v>
      </c>
      <c r="AK294" s="423">
        <v>0.13033033033033031</v>
      </c>
      <c r="AL294" s="423">
        <v>0</v>
      </c>
      <c r="AM294" s="423">
        <v>3.0630630630630627E-2</v>
      </c>
      <c r="AN294" s="423">
        <v>0</v>
      </c>
      <c r="AO294" s="416">
        <v>0</v>
      </c>
      <c r="AP294" s="423">
        <v>0</v>
      </c>
      <c r="AQ294" s="423">
        <v>0.70750750750750746</v>
      </c>
      <c r="AR294" s="416">
        <v>0</v>
      </c>
      <c r="AS294" s="416">
        <v>0</v>
      </c>
      <c r="AT294" s="423">
        <v>0</v>
      </c>
      <c r="AU294" s="423">
        <v>0.16516516516516519</v>
      </c>
      <c r="AV294" s="423">
        <v>0</v>
      </c>
      <c r="AW294" s="423">
        <v>0</v>
      </c>
      <c r="AX294" s="423">
        <v>0</v>
      </c>
      <c r="AY294" s="423">
        <v>0</v>
      </c>
      <c r="AZ294" s="423">
        <v>0</v>
      </c>
      <c r="BA294" s="423">
        <v>0</v>
      </c>
      <c r="BB294" s="423">
        <v>0</v>
      </c>
      <c r="BC294" s="423">
        <v>0</v>
      </c>
      <c r="BD294" s="423">
        <v>0</v>
      </c>
      <c r="BE294" s="423">
        <v>0</v>
      </c>
      <c r="BF294" s="423">
        <v>0</v>
      </c>
      <c r="BG294" s="423">
        <v>0.26546546546546546</v>
      </c>
      <c r="BH294" s="423">
        <v>0</v>
      </c>
      <c r="BI294" s="423">
        <v>0</v>
      </c>
      <c r="BJ294" s="423">
        <v>0</v>
      </c>
      <c r="BK294" s="423">
        <v>0</v>
      </c>
      <c r="BL294" s="431">
        <f t="shared" si="4"/>
        <v>99.999999999999957</v>
      </c>
    </row>
    <row r="295" spans="1:64">
      <c r="A295" s="1022"/>
      <c r="B295" s="425" t="s">
        <v>90</v>
      </c>
      <c r="C295" s="426" t="s">
        <v>91</v>
      </c>
      <c r="D295" s="426" t="s">
        <v>113</v>
      </c>
      <c r="E295" s="426">
        <v>3</v>
      </c>
      <c r="F295" s="427">
        <v>2000</v>
      </c>
      <c r="G295" s="460"/>
      <c r="H295" s="461"/>
      <c r="I295" s="428"/>
      <c r="J295" s="416">
        <v>0</v>
      </c>
      <c r="K295" s="417">
        <v>2.2738738738738737</v>
      </c>
      <c r="L295" s="417">
        <v>0.12732732732732732</v>
      </c>
      <c r="M295" s="423">
        <v>0</v>
      </c>
      <c r="N295" s="417">
        <v>8.6852852852852713</v>
      </c>
      <c r="O295" s="423">
        <v>0</v>
      </c>
      <c r="P295" s="417">
        <v>62.739939939939944</v>
      </c>
      <c r="Q295" s="423">
        <v>3.4834834834834828E-2</v>
      </c>
      <c r="R295" s="423">
        <v>4.077477477477478</v>
      </c>
      <c r="S295" s="423">
        <v>0</v>
      </c>
      <c r="T295" s="423">
        <v>0</v>
      </c>
      <c r="U295" s="423">
        <v>0</v>
      </c>
      <c r="V295" s="423">
        <v>5.280480480480481</v>
      </c>
      <c r="W295" s="423">
        <v>2.8654654654654657</v>
      </c>
      <c r="X295" s="423">
        <v>8.1147147147147152</v>
      </c>
      <c r="Y295" s="429">
        <v>0</v>
      </c>
      <c r="Z295" s="430">
        <v>0</v>
      </c>
      <c r="AA295" s="416">
        <v>0</v>
      </c>
      <c r="AB295" s="416">
        <v>9.5495495495495505E-2</v>
      </c>
      <c r="AC295" s="473">
        <v>0</v>
      </c>
      <c r="AD295" s="423">
        <v>1.8594594594594593</v>
      </c>
      <c r="AE295" s="423">
        <v>0</v>
      </c>
      <c r="AF295" s="423">
        <v>0</v>
      </c>
      <c r="AG295" s="416">
        <v>0</v>
      </c>
      <c r="AH295" s="416">
        <v>0</v>
      </c>
      <c r="AI295" s="423">
        <v>2.8654654654654657</v>
      </c>
      <c r="AJ295" s="423">
        <v>0</v>
      </c>
      <c r="AK295" s="423">
        <v>0</v>
      </c>
      <c r="AL295" s="423">
        <v>0</v>
      </c>
      <c r="AM295" s="423">
        <v>7.0870870870870878E-2</v>
      </c>
      <c r="AN295" s="423">
        <v>0</v>
      </c>
      <c r="AO295" s="416">
        <v>0</v>
      </c>
      <c r="AP295" s="423">
        <v>0</v>
      </c>
      <c r="AQ295" s="423">
        <v>0.5897897897897898</v>
      </c>
      <c r="AR295" s="416">
        <v>0</v>
      </c>
      <c r="AS295" s="416">
        <v>0</v>
      </c>
      <c r="AT295" s="423">
        <v>0</v>
      </c>
      <c r="AU295" s="423">
        <v>0.27147147147147149</v>
      </c>
      <c r="AV295" s="423">
        <v>0</v>
      </c>
      <c r="AW295" s="423">
        <v>0</v>
      </c>
      <c r="AX295" s="423">
        <v>0</v>
      </c>
      <c r="AY295" s="423">
        <v>0</v>
      </c>
      <c r="AZ295" s="423">
        <v>0</v>
      </c>
      <c r="BA295" s="423">
        <v>0</v>
      </c>
      <c r="BB295" s="423">
        <v>0</v>
      </c>
      <c r="BC295" s="423">
        <v>0</v>
      </c>
      <c r="BD295" s="423">
        <v>0</v>
      </c>
      <c r="BE295" s="423">
        <v>0</v>
      </c>
      <c r="BF295" s="423">
        <v>0</v>
      </c>
      <c r="BG295" s="423">
        <v>4.8048048048048048E-2</v>
      </c>
      <c r="BH295" s="423">
        <v>0</v>
      </c>
      <c r="BI295" s="423">
        <v>0</v>
      </c>
      <c r="BJ295" s="423">
        <v>0</v>
      </c>
      <c r="BK295" s="423">
        <v>0</v>
      </c>
      <c r="BL295" s="431">
        <f t="shared" si="4"/>
        <v>100</v>
      </c>
    </row>
    <row r="296" spans="1:64">
      <c r="A296" s="1022"/>
      <c r="B296" s="425" t="s">
        <v>90</v>
      </c>
      <c r="C296" s="426" t="s">
        <v>91</v>
      </c>
      <c r="D296" s="426" t="s">
        <v>113</v>
      </c>
      <c r="E296" s="426">
        <v>4</v>
      </c>
      <c r="F296" s="427">
        <v>2000</v>
      </c>
      <c r="G296" s="460"/>
      <c r="H296" s="461"/>
      <c r="I296" s="428"/>
      <c r="J296" s="416">
        <v>0</v>
      </c>
      <c r="K296" s="417">
        <v>1.0876876876876878</v>
      </c>
      <c r="L296" s="417">
        <v>16.490090090090089</v>
      </c>
      <c r="M296" s="423">
        <v>0</v>
      </c>
      <c r="N296" s="417">
        <v>54.642042042042043</v>
      </c>
      <c r="O296" s="423">
        <v>0</v>
      </c>
      <c r="P296" s="417">
        <v>8.4300300300300322</v>
      </c>
      <c r="Q296" s="423">
        <v>0</v>
      </c>
      <c r="R296" s="423">
        <v>1.9537537537537539</v>
      </c>
      <c r="S296" s="423">
        <v>0</v>
      </c>
      <c r="T296" s="423">
        <v>0</v>
      </c>
      <c r="U296" s="423">
        <v>0</v>
      </c>
      <c r="V296" s="423">
        <v>0.22642642642642641</v>
      </c>
      <c r="W296" s="423">
        <v>0</v>
      </c>
      <c r="X296" s="423">
        <v>13.027027027027026</v>
      </c>
      <c r="Y296" s="429">
        <v>0</v>
      </c>
      <c r="Z296" s="430">
        <v>0</v>
      </c>
      <c r="AA296" s="416">
        <v>0</v>
      </c>
      <c r="AB296" s="416">
        <v>0.75195195195195197</v>
      </c>
      <c r="AC296" s="473">
        <v>0</v>
      </c>
      <c r="AD296" s="423">
        <v>0.905105105105105</v>
      </c>
      <c r="AE296" s="423">
        <v>6.4264264264264251E-2</v>
      </c>
      <c r="AF296" s="423">
        <v>9.069069069069069E-2</v>
      </c>
      <c r="AG296" s="416">
        <v>0</v>
      </c>
      <c r="AH296" s="416">
        <v>0</v>
      </c>
      <c r="AI296" s="423">
        <v>0.19099099099099101</v>
      </c>
      <c r="AJ296" s="423">
        <v>3.123123123123123E-2</v>
      </c>
      <c r="AK296" s="423">
        <v>0</v>
      </c>
      <c r="AL296" s="423">
        <v>0</v>
      </c>
      <c r="AM296" s="423">
        <v>0</v>
      </c>
      <c r="AN296" s="423">
        <v>0</v>
      </c>
      <c r="AO296" s="416">
        <v>0</v>
      </c>
      <c r="AP296" s="423">
        <v>3.5435435435435439E-2</v>
      </c>
      <c r="AQ296" s="423">
        <v>0.68948948948948952</v>
      </c>
      <c r="AR296" s="416">
        <v>0</v>
      </c>
      <c r="AS296" s="416">
        <v>0</v>
      </c>
      <c r="AT296" s="423">
        <v>0</v>
      </c>
      <c r="AU296" s="423">
        <v>0.90870870870870868</v>
      </c>
      <c r="AV296" s="423">
        <v>0</v>
      </c>
      <c r="AW296" s="423">
        <v>0</v>
      </c>
      <c r="AX296" s="423">
        <v>0</v>
      </c>
      <c r="AY296" s="423">
        <v>0</v>
      </c>
      <c r="AZ296" s="423">
        <v>0</v>
      </c>
      <c r="BA296" s="423">
        <v>0</v>
      </c>
      <c r="BB296" s="423">
        <v>0</v>
      </c>
      <c r="BC296" s="423">
        <v>0</v>
      </c>
      <c r="BD296" s="423">
        <v>0</v>
      </c>
      <c r="BE296" s="423">
        <v>0</v>
      </c>
      <c r="BF296" s="423">
        <v>0</v>
      </c>
      <c r="BG296" s="423">
        <v>0.47507507507507507</v>
      </c>
      <c r="BH296" s="423">
        <v>0</v>
      </c>
      <c r="BI296" s="423">
        <v>0</v>
      </c>
      <c r="BJ296" s="423">
        <v>0</v>
      </c>
      <c r="BK296" s="423">
        <v>0</v>
      </c>
      <c r="BL296" s="431">
        <f t="shared" si="4"/>
        <v>100.00000000000003</v>
      </c>
    </row>
    <row r="297" spans="1:64">
      <c r="A297" s="1022"/>
      <c r="B297" s="425" t="s">
        <v>90</v>
      </c>
      <c r="C297" s="426" t="s">
        <v>91</v>
      </c>
      <c r="D297" s="426" t="s">
        <v>113</v>
      </c>
      <c r="E297" s="426">
        <v>5</v>
      </c>
      <c r="F297" s="427">
        <v>2000</v>
      </c>
      <c r="G297" s="460"/>
      <c r="H297" s="461"/>
      <c r="I297" s="428"/>
      <c r="J297" s="416">
        <v>0</v>
      </c>
      <c r="K297" s="417">
        <v>0.71411411411411407</v>
      </c>
      <c r="L297" s="417">
        <v>2.058858858858859</v>
      </c>
      <c r="M297" s="423">
        <v>0</v>
      </c>
      <c r="N297" s="417">
        <v>46.64144144144143</v>
      </c>
      <c r="O297" s="423">
        <v>0</v>
      </c>
      <c r="P297" s="417">
        <v>12.506906906906906</v>
      </c>
      <c r="Q297" s="423">
        <v>0</v>
      </c>
      <c r="R297" s="423">
        <v>9.6282282282282292</v>
      </c>
      <c r="S297" s="423">
        <v>0</v>
      </c>
      <c r="T297" s="423">
        <v>0</v>
      </c>
      <c r="U297" s="423">
        <v>0</v>
      </c>
      <c r="V297" s="423">
        <v>0.16516516516516519</v>
      </c>
      <c r="W297" s="423">
        <v>0.5855855855855856</v>
      </c>
      <c r="X297" s="423">
        <v>26.312912912912914</v>
      </c>
      <c r="Y297" s="429">
        <v>0</v>
      </c>
      <c r="Z297" s="430">
        <v>0</v>
      </c>
      <c r="AA297" s="416">
        <v>0</v>
      </c>
      <c r="AB297" s="416">
        <v>8.4084084084084076E-2</v>
      </c>
      <c r="AC297" s="473">
        <v>0</v>
      </c>
      <c r="AD297" s="423">
        <v>0.70690690690690694</v>
      </c>
      <c r="AE297" s="423">
        <v>7.2672672672672675E-2</v>
      </c>
      <c r="AF297" s="423">
        <v>0</v>
      </c>
      <c r="AG297" s="416">
        <v>0</v>
      </c>
      <c r="AH297" s="416">
        <v>0</v>
      </c>
      <c r="AI297" s="423">
        <v>6.6666666666666652E-2</v>
      </c>
      <c r="AJ297" s="423">
        <v>1.6816816816816817E-2</v>
      </c>
      <c r="AK297" s="423">
        <v>0</v>
      </c>
      <c r="AL297" s="423">
        <v>0</v>
      </c>
      <c r="AM297" s="423">
        <v>0</v>
      </c>
      <c r="AN297" s="423">
        <v>0</v>
      </c>
      <c r="AO297" s="416">
        <v>0</v>
      </c>
      <c r="AP297" s="423">
        <v>0</v>
      </c>
      <c r="AQ297" s="423">
        <v>0.3129129129129129</v>
      </c>
      <c r="AR297" s="416">
        <v>0</v>
      </c>
      <c r="AS297" s="416">
        <v>0</v>
      </c>
      <c r="AT297" s="423">
        <v>0</v>
      </c>
      <c r="AU297" s="423">
        <v>0.12672672672672675</v>
      </c>
      <c r="AV297" s="423">
        <v>0</v>
      </c>
      <c r="AW297" s="423">
        <v>0</v>
      </c>
      <c r="AX297" s="423">
        <v>0</v>
      </c>
      <c r="AY297" s="423">
        <v>0</v>
      </c>
      <c r="AZ297" s="423">
        <v>0</v>
      </c>
      <c r="BA297" s="423">
        <v>0</v>
      </c>
      <c r="BB297" s="423">
        <v>0</v>
      </c>
      <c r="BC297" s="423">
        <v>0</v>
      </c>
      <c r="BD297" s="423">
        <v>0</v>
      </c>
      <c r="BE297" s="423">
        <v>0</v>
      </c>
      <c r="BF297" s="423">
        <v>0</v>
      </c>
      <c r="BG297" s="423">
        <v>0</v>
      </c>
      <c r="BH297" s="423">
        <v>0</v>
      </c>
      <c r="BI297" s="423">
        <v>0</v>
      </c>
      <c r="BJ297" s="423">
        <v>0</v>
      </c>
      <c r="BK297" s="423">
        <v>0</v>
      </c>
      <c r="BL297" s="431">
        <f t="shared" si="4"/>
        <v>99.999999999999986</v>
      </c>
    </row>
    <row r="298" spans="1:64">
      <c r="A298" s="1022"/>
      <c r="B298" s="425" t="s">
        <v>90</v>
      </c>
      <c r="C298" s="426" t="s">
        <v>91</v>
      </c>
      <c r="D298" s="426" t="s">
        <v>113</v>
      </c>
      <c r="E298" s="426">
        <v>6</v>
      </c>
      <c r="F298" s="427">
        <v>2000</v>
      </c>
      <c r="G298" s="460"/>
      <c r="H298" s="461"/>
      <c r="I298" s="428"/>
      <c r="J298" s="416">
        <v>0</v>
      </c>
      <c r="K298" s="417">
        <v>3.667867867867868</v>
      </c>
      <c r="L298" s="417">
        <v>0.22642642642642641</v>
      </c>
      <c r="M298" s="423">
        <v>0.30210210210210209</v>
      </c>
      <c r="N298" s="417">
        <v>53.387987987987984</v>
      </c>
      <c r="O298" s="423">
        <v>0</v>
      </c>
      <c r="P298" s="417">
        <v>12.297897897897897</v>
      </c>
      <c r="Q298" s="423">
        <v>0.36636636636636638</v>
      </c>
      <c r="R298" s="423">
        <v>7.6918918918918919</v>
      </c>
      <c r="S298" s="423">
        <v>0</v>
      </c>
      <c r="T298" s="423">
        <v>0</v>
      </c>
      <c r="U298" s="423">
        <v>0.36516516516516517</v>
      </c>
      <c r="V298" s="423">
        <v>1.1681681681681679</v>
      </c>
      <c r="W298" s="423">
        <v>2.318318318318318</v>
      </c>
      <c r="X298" s="423">
        <v>15.939339339339337</v>
      </c>
      <c r="Y298" s="429">
        <v>0</v>
      </c>
      <c r="Z298" s="430">
        <v>0</v>
      </c>
      <c r="AA298" s="416">
        <v>0</v>
      </c>
      <c r="AB298" s="416">
        <v>0</v>
      </c>
      <c r="AC298" s="473">
        <v>0</v>
      </c>
      <c r="AD298" s="423">
        <v>0.62042042042042045</v>
      </c>
      <c r="AE298" s="423">
        <v>0.13213213213213215</v>
      </c>
      <c r="AF298" s="423">
        <v>0</v>
      </c>
      <c r="AG298" s="416">
        <v>0</v>
      </c>
      <c r="AH298" s="416">
        <v>0</v>
      </c>
      <c r="AI298" s="423">
        <v>2.7627627627627625E-2</v>
      </c>
      <c r="AJ298" s="423">
        <v>0</v>
      </c>
      <c r="AK298" s="423">
        <v>0.23723723723723725</v>
      </c>
      <c r="AL298" s="423">
        <v>0</v>
      </c>
      <c r="AM298" s="423">
        <v>0.19519519519519521</v>
      </c>
      <c r="AN298" s="423">
        <v>0</v>
      </c>
      <c r="AO298" s="416">
        <v>0</v>
      </c>
      <c r="AP298" s="423">
        <v>0</v>
      </c>
      <c r="AQ298" s="423">
        <v>0.56756756756756754</v>
      </c>
      <c r="AR298" s="416">
        <v>0</v>
      </c>
      <c r="AS298" s="416">
        <v>0</v>
      </c>
      <c r="AT298" s="423">
        <v>0</v>
      </c>
      <c r="AU298" s="423">
        <v>0.22042042042042043</v>
      </c>
      <c r="AV298" s="423">
        <v>0</v>
      </c>
      <c r="AW298" s="423">
        <v>0</v>
      </c>
      <c r="AX298" s="423">
        <v>0</v>
      </c>
      <c r="AY298" s="423">
        <v>0</v>
      </c>
      <c r="AZ298" s="423">
        <v>0</v>
      </c>
      <c r="BA298" s="423">
        <v>0</v>
      </c>
      <c r="BB298" s="423">
        <v>0</v>
      </c>
      <c r="BC298" s="423">
        <v>0</v>
      </c>
      <c r="BD298" s="423">
        <v>0</v>
      </c>
      <c r="BE298" s="423">
        <v>0</v>
      </c>
      <c r="BF298" s="423">
        <v>0.26786786786786787</v>
      </c>
      <c r="BG298" s="423">
        <v>0</v>
      </c>
      <c r="BH298" s="423">
        <v>0</v>
      </c>
      <c r="BI298" s="423">
        <v>0</v>
      </c>
      <c r="BJ298" s="423">
        <v>0</v>
      </c>
      <c r="BK298" s="423">
        <v>0</v>
      </c>
      <c r="BL298" s="431">
        <f t="shared" si="4"/>
        <v>99.999999999999972</v>
      </c>
    </row>
    <row r="299" spans="1:64">
      <c r="A299" s="1022"/>
      <c r="B299" s="425" t="s">
        <v>90</v>
      </c>
      <c r="C299" s="426" t="s">
        <v>91</v>
      </c>
      <c r="D299" s="426" t="s">
        <v>113</v>
      </c>
      <c r="E299" s="426">
        <v>7</v>
      </c>
      <c r="F299" s="427">
        <v>2000</v>
      </c>
      <c r="G299" s="460"/>
      <c r="H299" s="461"/>
      <c r="I299" s="428"/>
      <c r="J299" s="416">
        <v>0</v>
      </c>
      <c r="K299" s="417">
        <v>3.6306306306306304</v>
      </c>
      <c r="L299" s="417">
        <v>0</v>
      </c>
      <c r="M299" s="423">
        <v>0</v>
      </c>
      <c r="N299" s="417">
        <v>47.56876876876877</v>
      </c>
      <c r="O299" s="423">
        <v>0</v>
      </c>
      <c r="P299" s="417">
        <v>13.162162162162161</v>
      </c>
      <c r="Q299" s="423">
        <v>0</v>
      </c>
      <c r="R299" s="423">
        <v>6.7747747747747757</v>
      </c>
      <c r="S299" s="423">
        <v>0</v>
      </c>
      <c r="T299" s="423">
        <v>0</v>
      </c>
      <c r="U299" s="423">
        <v>4.0840840840840838E-2</v>
      </c>
      <c r="V299" s="423">
        <v>0</v>
      </c>
      <c r="W299" s="423">
        <v>1.003003003003003</v>
      </c>
      <c r="X299" s="423">
        <v>26.907507507507507</v>
      </c>
      <c r="Y299" s="429">
        <v>0</v>
      </c>
      <c r="Z299" s="430">
        <v>0</v>
      </c>
      <c r="AA299" s="416">
        <v>0</v>
      </c>
      <c r="AB299" s="416">
        <v>0</v>
      </c>
      <c r="AC299" s="473">
        <v>0</v>
      </c>
      <c r="AD299" s="423">
        <v>0.2810810810810811</v>
      </c>
      <c r="AE299" s="423">
        <v>3.0630630630630627E-2</v>
      </c>
      <c r="AF299" s="423">
        <v>0</v>
      </c>
      <c r="AG299" s="416">
        <v>0</v>
      </c>
      <c r="AH299" s="416">
        <v>0</v>
      </c>
      <c r="AI299" s="423">
        <v>3.4834834834834828E-2</v>
      </c>
      <c r="AJ299" s="423">
        <v>4.0240240240240241E-2</v>
      </c>
      <c r="AK299" s="423">
        <v>9.7897897897897906E-2</v>
      </c>
      <c r="AL299" s="423">
        <v>0</v>
      </c>
      <c r="AM299" s="423">
        <v>0</v>
      </c>
      <c r="AN299" s="423">
        <v>0</v>
      </c>
      <c r="AO299" s="416">
        <v>0</v>
      </c>
      <c r="AP299" s="423">
        <v>3.3633633633633635E-2</v>
      </c>
      <c r="AQ299" s="423">
        <v>0.19699699699699699</v>
      </c>
      <c r="AR299" s="416">
        <v>0</v>
      </c>
      <c r="AS299" s="416">
        <v>0</v>
      </c>
      <c r="AT299" s="423">
        <v>0</v>
      </c>
      <c r="AU299" s="423">
        <v>0.19699699699699699</v>
      </c>
      <c r="AV299" s="423">
        <v>0</v>
      </c>
      <c r="AW299" s="423">
        <v>0</v>
      </c>
      <c r="AX299" s="423">
        <v>0</v>
      </c>
      <c r="AY299" s="423">
        <v>0</v>
      </c>
      <c r="AZ299" s="423">
        <v>0</v>
      </c>
      <c r="BA299" s="423">
        <v>0</v>
      </c>
      <c r="BB299" s="423">
        <v>0</v>
      </c>
      <c r="BC299" s="423">
        <v>0</v>
      </c>
      <c r="BD299" s="423">
        <v>0</v>
      </c>
      <c r="BE299" s="423">
        <v>0</v>
      </c>
      <c r="BF299" s="423">
        <v>0</v>
      </c>
      <c r="BG299" s="423">
        <v>0</v>
      </c>
      <c r="BH299" s="423">
        <v>0</v>
      </c>
      <c r="BI299" s="423">
        <v>0</v>
      </c>
      <c r="BJ299" s="423">
        <v>0</v>
      </c>
      <c r="BK299" s="423">
        <v>0</v>
      </c>
      <c r="BL299" s="431">
        <f t="shared" si="4"/>
        <v>99.999999999999986</v>
      </c>
    </row>
    <row r="300" spans="1:64">
      <c r="A300" s="1022"/>
      <c r="B300" s="425" t="s">
        <v>90</v>
      </c>
      <c r="C300" s="426" t="s">
        <v>91</v>
      </c>
      <c r="D300" s="426" t="s">
        <v>113</v>
      </c>
      <c r="E300" s="426">
        <v>8</v>
      </c>
      <c r="F300" s="427">
        <v>2000</v>
      </c>
      <c r="G300" s="460"/>
      <c r="H300" s="461"/>
      <c r="I300" s="428"/>
      <c r="J300" s="416">
        <v>0</v>
      </c>
      <c r="K300" s="417">
        <v>3.1447447447447447</v>
      </c>
      <c r="L300" s="417">
        <v>0</v>
      </c>
      <c r="M300" s="423">
        <v>0.16996996996996999</v>
      </c>
      <c r="N300" s="417">
        <v>38.984984984984976</v>
      </c>
      <c r="O300" s="423">
        <v>0</v>
      </c>
      <c r="P300" s="417">
        <v>12.838438438438439</v>
      </c>
      <c r="Q300" s="423">
        <v>0.18858858858858857</v>
      </c>
      <c r="R300" s="423">
        <v>2.974774774774775</v>
      </c>
      <c r="S300" s="423">
        <v>0</v>
      </c>
      <c r="T300" s="423">
        <v>0</v>
      </c>
      <c r="U300" s="423">
        <v>0.17177177177177178</v>
      </c>
      <c r="V300" s="423">
        <v>0</v>
      </c>
      <c r="W300" s="423">
        <v>0.54834834834834834</v>
      </c>
      <c r="X300" s="423">
        <v>38.142942942942945</v>
      </c>
      <c r="Y300" s="429">
        <v>0</v>
      </c>
      <c r="Z300" s="430">
        <v>0</v>
      </c>
      <c r="AA300" s="416">
        <v>0</v>
      </c>
      <c r="AB300" s="416">
        <v>0</v>
      </c>
      <c r="AC300" s="473">
        <v>0</v>
      </c>
      <c r="AD300" s="423">
        <v>1.9405405405405407</v>
      </c>
      <c r="AE300" s="423">
        <v>0</v>
      </c>
      <c r="AF300" s="423">
        <v>0</v>
      </c>
      <c r="AG300" s="416">
        <v>0</v>
      </c>
      <c r="AH300" s="416">
        <v>0</v>
      </c>
      <c r="AI300" s="423">
        <v>0</v>
      </c>
      <c r="AJ300" s="423">
        <v>1.3813813813813813E-2</v>
      </c>
      <c r="AK300" s="423">
        <v>5.2252252252252246E-2</v>
      </c>
      <c r="AL300" s="423">
        <v>0</v>
      </c>
      <c r="AM300" s="423">
        <v>8.1681681681681675E-2</v>
      </c>
      <c r="AN300" s="423">
        <v>0</v>
      </c>
      <c r="AO300" s="416">
        <v>0</v>
      </c>
      <c r="AP300" s="423">
        <v>0</v>
      </c>
      <c r="AQ300" s="423">
        <v>0.18258258258258259</v>
      </c>
      <c r="AR300" s="416">
        <v>0</v>
      </c>
      <c r="AS300" s="416">
        <v>0</v>
      </c>
      <c r="AT300" s="423">
        <v>0</v>
      </c>
      <c r="AU300" s="423">
        <v>0.27147147147147149</v>
      </c>
      <c r="AV300" s="423">
        <v>0</v>
      </c>
      <c r="AW300" s="423">
        <v>0</v>
      </c>
      <c r="AX300" s="423">
        <v>0</v>
      </c>
      <c r="AY300" s="423">
        <v>0</v>
      </c>
      <c r="AZ300" s="423">
        <v>0</v>
      </c>
      <c r="BA300" s="423">
        <v>0</v>
      </c>
      <c r="BB300" s="423">
        <v>0</v>
      </c>
      <c r="BC300" s="423">
        <v>0</v>
      </c>
      <c r="BD300" s="423">
        <v>0</v>
      </c>
      <c r="BE300" s="423">
        <v>0</v>
      </c>
      <c r="BF300" s="423">
        <v>0</v>
      </c>
      <c r="BG300" s="423">
        <v>0.29309309309309312</v>
      </c>
      <c r="BH300" s="423">
        <v>0</v>
      </c>
      <c r="BI300" s="423">
        <v>0</v>
      </c>
      <c r="BJ300" s="423">
        <v>0</v>
      </c>
      <c r="BK300" s="423">
        <v>0</v>
      </c>
      <c r="BL300" s="431">
        <f t="shared" si="4"/>
        <v>100</v>
      </c>
    </row>
    <row r="301" spans="1:64">
      <c r="A301" s="1022"/>
      <c r="B301" s="425" t="s">
        <v>90</v>
      </c>
      <c r="C301" s="426" t="s">
        <v>91</v>
      </c>
      <c r="D301" s="426" t="s">
        <v>113</v>
      </c>
      <c r="E301" s="426">
        <v>9</v>
      </c>
      <c r="F301" s="427">
        <v>2000</v>
      </c>
      <c r="G301" s="460"/>
      <c r="H301" s="461"/>
      <c r="I301" s="428"/>
      <c r="J301" s="416">
        <v>0</v>
      </c>
      <c r="K301" s="417">
        <v>0.60480480480480481</v>
      </c>
      <c r="L301" s="417">
        <v>0</v>
      </c>
      <c r="M301" s="423">
        <v>0</v>
      </c>
      <c r="N301" s="417">
        <v>38.11831831831833</v>
      </c>
      <c r="O301" s="423">
        <v>0</v>
      </c>
      <c r="P301" s="417">
        <v>9.7465465465465471</v>
      </c>
      <c r="Q301" s="423">
        <v>0.14354354354354357</v>
      </c>
      <c r="R301" s="423">
        <v>9.5531531531531524</v>
      </c>
      <c r="S301" s="423">
        <v>0</v>
      </c>
      <c r="T301" s="423">
        <v>0</v>
      </c>
      <c r="U301" s="423">
        <v>0</v>
      </c>
      <c r="V301" s="423">
        <v>0</v>
      </c>
      <c r="W301" s="423">
        <v>7.9879879879879878E-2</v>
      </c>
      <c r="X301" s="423">
        <v>39.538138138138144</v>
      </c>
      <c r="Y301" s="429">
        <v>0</v>
      </c>
      <c r="Z301" s="430">
        <v>0</v>
      </c>
      <c r="AA301" s="416">
        <v>0</v>
      </c>
      <c r="AB301" s="416">
        <v>0</v>
      </c>
      <c r="AC301" s="473">
        <v>0</v>
      </c>
      <c r="AD301" s="423">
        <v>0.85945945945945945</v>
      </c>
      <c r="AE301" s="423">
        <v>5.8858858858858852E-2</v>
      </c>
      <c r="AF301" s="423">
        <v>0</v>
      </c>
      <c r="AG301" s="416">
        <v>0</v>
      </c>
      <c r="AH301" s="416">
        <v>0</v>
      </c>
      <c r="AI301" s="423">
        <v>0.51591591591591601</v>
      </c>
      <c r="AJ301" s="423">
        <v>0</v>
      </c>
      <c r="AK301" s="423">
        <v>0</v>
      </c>
      <c r="AL301" s="423">
        <v>0</v>
      </c>
      <c r="AM301" s="423">
        <v>0</v>
      </c>
      <c r="AN301" s="423">
        <v>0</v>
      </c>
      <c r="AO301" s="416">
        <v>0</v>
      </c>
      <c r="AP301" s="423">
        <v>3.123123123123123E-2</v>
      </c>
      <c r="AQ301" s="423">
        <v>0.48768768768768761</v>
      </c>
      <c r="AR301" s="416">
        <v>0</v>
      </c>
      <c r="AS301" s="416">
        <v>0</v>
      </c>
      <c r="AT301" s="423">
        <v>0</v>
      </c>
      <c r="AU301" s="423">
        <v>0.2156156156156156</v>
      </c>
      <c r="AV301" s="423">
        <v>0</v>
      </c>
      <c r="AW301" s="423">
        <v>0</v>
      </c>
      <c r="AX301" s="423">
        <v>0</v>
      </c>
      <c r="AY301" s="423">
        <v>0</v>
      </c>
      <c r="AZ301" s="423">
        <v>0</v>
      </c>
      <c r="BA301" s="423">
        <v>0</v>
      </c>
      <c r="BB301" s="423">
        <v>0</v>
      </c>
      <c r="BC301" s="423">
        <v>0</v>
      </c>
      <c r="BD301" s="423">
        <v>0</v>
      </c>
      <c r="BE301" s="423">
        <v>0</v>
      </c>
      <c r="BF301" s="423">
        <v>0</v>
      </c>
      <c r="BG301" s="423">
        <v>4.6846846846846847E-2</v>
      </c>
      <c r="BH301" s="423">
        <v>0</v>
      </c>
      <c r="BI301" s="423">
        <v>0</v>
      </c>
      <c r="BJ301" s="423">
        <v>0</v>
      </c>
      <c r="BK301" s="423">
        <v>0</v>
      </c>
      <c r="BL301" s="431">
        <f t="shared" si="4"/>
        <v>100.00000000000001</v>
      </c>
    </row>
    <row r="302" spans="1:64" ht="15.75" thickBot="1">
      <c r="A302" s="1022"/>
      <c r="B302" s="443" t="s">
        <v>90</v>
      </c>
      <c r="C302" s="444" t="s">
        <v>91</v>
      </c>
      <c r="D302" s="444" t="s">
        <v>113</v>
      </c>
      <c r="E302" s="444">
        <v>10</v>
      </c>
      <c r="F302" s="445">
        <v>2000</v>
      </c>
      <c r="G302" s="466"/>
      <c r="H302" s="467"/>
      <c r="I302" s="446"/>
      <c r="J302" s="447">
        <v>0</v>
      </c>
      <c r="K302" s="448">
        <v>2.4138138138138139</v>
      </c>
      <c r="L302" s="448">
        <v>0</v>
      </c>
      <c r="M302" s="449">
        <v>0</v>
      </c>
      <c r="N302" s="448">
        <v>47.339339339339347</v>
      </c>
      <c r="O302" s="449">
        <v>0</v>
      </c>
      <c r="P302" s="448">
        <v>10.025225225225226</v>
      </c>
      <c r="Q302" s="449">
        <v>0</v>
      </c>
      <c r="R302" s="449">
        <v>4.057657657657658</v>
      </c>
      <c r="S302" s="449">
        <v>0</v>
      </c>
      <c r="T302" s="449">
        <v>0</v>
      </c>
      <c r="U302" s="449">
        <v>0</v>
      </c>
      <c r="V302" s="449">
        <v>0.40060060060060054</v>
      </c>
      <c r="W302" s="449">
        <v>1.5615615615615617</v>
      </c>
      <c r="X302" s="449">
        <v>31.706306306306306</v>
      </c>
      <c r="Y302" s="450">
        <v>0</v>
      </c>
      <c r="Z302" s="451">
        <v>0</v>
      </c>
      <c r="AA302" s="416">
        <v>0</v>
      </c>
      <c r="AB302" s="416">
        <v>0.17837837837837839</v>
      </c>
      <c r="AC302" s="473">
        <v>0</v>
      </c>
      <c r="AD302" s="423">
        <v>1.2012012012012012</v>
      </c>
      <c r="AE302" s="423">
        <v>7.1471471471471468E-2</v>
      </c>
      <c r="AF302" s="423">
        <v>0</v>
      </c>
      <c r="AG302" s="416">
        <v>0</v>
      </c>
      <c r="AH302" s="416">
        <v>0</v>
      </c>
      <c r="AI302" s="423">
        <v>0.33933933933933935</v>
      </c>
      <c r="AJ302" s="423">
        <v>9.0090090090090089E-3</v>
      </c>
      <c r="AK302" s="423">
        <v>0</v>
      </c>
      <c r="AL302" s="423">
        <v>0</v>
      </c>
      <c r="AM302" s="423">
        <v>1.3213213213213212E-2</v>
      </c>
      <c r="AN302" s="423">
        <v>0</v>
      </c>
      <c r="AO302" s="416">
        <v>0</v>
      </c>
      <c r="AP302" s="423">
        <v>0</v>
      </c>
      <c r="AQ302" s="423">
        <v>0.59039039039039043</v>
      </c>
      <c r="AR302" s="416">
        <v>0</v>
      </c>
      <c r="AS302" s="416">
        <v>0</v>
      </c>
      <c r="AT302" s="423">
        <v>0</v>
      </c>
      <c r="AU302" s="423">
        <v>9.2492492492492487E-2</v>
      </c>
      <c r="AV302" s="423">
        <v>0</v>
      </c>
      <c r="AW302" s="423">
        <v>0</v>
      </c>
      <c r="AX302" s="423">
        <v>0</v>
      </c>
      <c r="AY302" s="423">
        <v>0</v>
      </c>
      <c r="AZ302" s="423">
        <v>0</v>
      </c>
      <c r="BA302" s="423">
        <v>0</v>
      </c>
      <c r="BB302" s="423">
        <v>0</v>
      </c>
      <c r="BC302" s="423">
        <v>0</v>
      </c>
      <c r="BD302" s="423">
        <v>0</v>
      </c>
      <c r="BE302" s="423">
        <v>0</v>
      </c>
      <c r="BF302" s="423">
        <v>0</v>
      </c>
      <c r="BG302" s="423">
        <v>0</v>
      </c>
      <c r="BH302" s="423">
        <v>0</v>
      </c>
      <c r="BI302" s="423">
        <v>0</v>
      </c>
      <c r="BJ302" s="423">
        <v>0</v>
      </c>
      <c r="BK302" s="423">
        <v>0</v>
      </c>
      <c r="BL302" s="452">
        <f t="shared" si="4"/>
        <v>100.00000000000001</v>
      </c>
    </row>
    <row r="303" spans="1:64">
      <c r="A303" s="1022"/>
      <c r="B303" s="425" t="s">
        <v>92</v>
      </c>
      <c r="C303" s="426" t="s">
        <v>93</v>
      </c>
      <c r="D303" s="426" t="s">
        <v>111</v>
      </c>
      <c r="E303" s="426">
        <v>1</v>
      </c>
      <c r="F303" s="427">
        <v>2000</v>
      </c>
      <c r="G303" s="458"/>
      <c r="H303" s="459"/>
      <c r="I303" s="415"/>
      <c r="J303" s="416">
        <v>0</v>
      </c>
      <c r="K303" s="417">
        <v>2.2840840840840841</v>
      </c>
      <c r="L303" s="417">
        <v>0</v>
      </c>
      <c r="M303" s="423">
        <v>0</v>
      </c>
      <c r="N303" s="417">
        <v>22.837837837837832</v>
      </c>
      <c r="O303" s="419">
        <v>0</v>
      </c>
      <c r="P303" s="417">
        <v>69.564564564564577</v>
      </c>
      <c r="Q303" s="423">
        <v>0.34714714714714717</v>
      </c>
      <c r="R303" s="423">
        <v>0.99759759759759759</v>
      </c>
      <c r="S303" s="423">
        <v>0</v>
      </c>
      <c r="T303" s="423">
        <v>0</v>
      </c>
      <c r="U303" s="423">
        <v>3.123123123123123E-2</v>
      </c>
      <c r="V303" s="423">
        <v>2.5765765765765769</v>
      </c>
      <c r="W303" s="423">
        <v>1.1465465465465465</v>
      </c>
      <c r="X303" s="423">
        <v>0</v>
      </c>
      <c r="Y303" s="420">
        <v>0</v>
      </c>
      <c r="Z303" s="423">
        <v>0</v>
      </c>
      <c r="AA303" s="453">
        <v>0</v>
      </c>
      <c r="AB303" s="422">
        <v>0</v>
      </c>
      <c r="AC303" s="472">
        <v>0</v>
      </c>
      <c r="AD303" s="419">
        <v>0</v>
      </c>
      <c r="AE303" s="419">
        <v>0</v>
      </c>
      <c r="AF303" s="419">
        <v>0</v>
      </c>
      <c r="AG303" s="422">
        <v>0</v>
      </c>
      <c r="AH303" s="422">
        <v>0</v>
      </c>
      <c r="AI303" s="419">
        <v>0</v>
      </c>
      <c r="AJ303" s="419">
        <v>0</v>
      </c>
      <c r="AK303" s="419">
        <v>0</v>
      </c>
      <c r="AL303" s="419">
        <v>0</v>
      </c>
      <c r="AM303" s="419">
        <v>0</v>
      </c>
      <c r="AN303" s="419">
        <v>0</v>
      </c>
      <c r="AO303" s="422">
        <v>0</v>
      </c>
      <c r="AP303" s="419">
        <v>0</v>
      </c>
      <c r="AQ303" s="419">
        <v>0</v>
      </c>
      <c r="AR303" s="422">
        <v>0</v>
      </c>
      <c r="AS303" s="422">
        <v>0</v>
      </c>
      <c r="AT303" s="419">
        <v>0</v>
      </c>
      <c r="AU303" s="419">
        <v>8.468468468468468E-2</v>
      </c>
      <c r="AV303" s="419">
        <v>0</v>
      </c>
      <c r="AW303" s="419">
        <v>0</v>
      </c>
      <c r="AX303" s="419">
        <v>0</v>
      </c>
      <c r="AY303" s="419">
        <v>0</v>
      </c>
      <c r="AZ303" s="419">
        <v>0</v>
      </c>
      <c r="BA303" s="419">
        <v>0</v>
      </c>
      <c r="BB303" s="419">
        <v>0</v>
      </c>
      <c r="BC303" s="419">
        <v>0</v>
      </c>
      <c r="BD303" s="419">
        <v>0</v>
      </c>
      <c r="BE303" s="419">
        <v>0</v>
      </c>
      <c r="BF303" s="419">
        <v>0</v>
      </c>
      <c r="BG303" s="419">
        <v>0.12972972972972974</v>
      </c>
      <c r="BH303" s="419">
        <v>0</v>
      </c>
      <c r="BI303" s="419">
        <v>0</v>
      </c>
      <c r="BJ303" s="419">
        <v>0</v>
      </c>
      <c r="BK303" s="421">
        <v>0</v>
      </c>
      <c r="BL303" s="431">
        <f t="shared" si="4"/>
        <v>100.00000000000001</v>
      </c>
    </row>
    <row r="304" spans="1:64">
      <c r="A304" s="1022"/>
      <c r="B304" s="425" t="s">
        <v>92</v>
      </c>
      <c r="C304" s="426" t="s">
        <v>93</v>
      </c>
      <c r="D304" s="426" t="s">
        <v>111</v>
      </c>
      <c r="E304" s="426">
        <v>2</v>
      </c>
      <c r="F304" s="427">
        <v>2000</v>
      </c>
      <c r="G304" s="460"/>
      <c r="H304" s="461"/>
      <c r="I304" s="428"/>
      <c r="J304" s="416">
        <v>0</v>
      </c>
      <c r="K304" s="417">
        <v>4.2744744744744736</v>
      </c>
      <c r="L304" s="417">
        <v>0</v>
      </c>
      <c r="M304" s="423">
        <v>0.7273273273273273</v>
      </c>
      <c r="N304" s="417">
        <v>17.678078078078091</v>
      </c>
      <c r="O304" s="423">
        <v>0</v>
      </c>
      <c r="P304" s="417">
        <v>68.562762762762745</v>
      </c>
      <c r="Q304" s="423">
        <v>0.26666666666666661</v>
      </c>
      <c r="R304" s="423">
        <v>3.3537537537537538</v>
      </c>
      <c r="S304" s="423">
        <v>0</v>
      </c>
      <c r="T304" s="423">
        <v>0</v>
      </c>
      <c r="U304" s="423">
        <v>0</v>
      </c>
      <c r="V304" s="423">
        <v>0</v>
      </c>
      <c r="W304" s="423">
        <v>3.5495495495495497</v>
      </c>
      <c r="X304" s="423">
        <v>0.79759759759759752</v>
      </c>
      <c r="Y304" s="429">
        <v>0</v>
      </c>
      <c r="Z304" s="423">
        <v>0</v>
      </c>
      <c r="AA304" s="454">
        <v>0</v>
      </c>
      <c r="AB304" s="416">
        <v>0</v>
      </c>
      <c r="AC304" s="473">
        <v>0</v>
      </c>
      <c r="AD304" s="423">
        <v>0.43963963963963965</v>
      </c>
      <c r="AE304" s="423">
        <v>0</v>
      </c>
      <c r="AF304" s="423">
        <v>0</v>
      </c>
      <c r="AG304" s="416">
        <v>0</v>
      </c>
      <c r="AH304" s="416">
        <v>0</v>
      </c>
      <c r="AI304" s="423">
        <v>9.7897897897897906E-2</v>
      </c>
      <c r="AJ304" s="423">
        <v>6.4864864864864868E-2</v>
      </c>
      <c r="AK304" s="423">
        <v>7.0270270270270274E-2</v>
      </c>
      <c r="AL304" s="423">
        <v>0</v>
      </c>
      <c r="AM304" s="423">
        <v>2.2822822822822823E-2</v>
      </c>
      <c r="AN304" s="423">
        <v>0</v>
      </c>
      <c r="AO304" s="416">
        <v>0</v>
      </c>
      <c r="AP304" s="423">
        <v>4.1441441441441441E-2</v>
      </c>
      <c r="AQ304" s="423">
        <v>5.285285285285285E-2</v>
      </c>
      <c r="AR304" s="416">
        <v>0</v>
      </c>
      <c r="AS304" s="416">
        <v>0</v>
      </c>
      <c r="AT304" s="423">
        <v>0</v>
      </c>
      <c r="AU304" s="423">
        <v>0</v>
      </c>
      <c r="AV304" s="423">
        <v>0</v>
      </c>
      <c r="AW304" s="423">
        <v>0</v>
      </c>
      <c r="AX304" s="423">
        <v>0</v>
      </c>
      <c r="AY304" s="423">
        <v>0</v>
      </c>
      <c r="AZ304" s="423">
        <v>0</v>
      </c>
      <c r="BA304" s="423">
        <v>0</v>
      </c>
      <c r="BB304" s="423">
        <v>0</v>
      </c>
      <c r="BC304" s="423">
        <v>0</v>
      </c>
      <c r="BD304" s="423">
        <v>0</v>
      </c>
      <c r="BE304" s="423">
        <v>0</v>
      </c>
      <c r="BF304" s="423">
        <v>0</v>
      </c>
      <c r="BG304" s="423">
        <v>0</v>
      </c>
      <c r="BH304" s="423">
        <v>0</v>
      </c>
      <c r="BI304" s="423">
        <v>0</v>
      </c>
      <c r="BJ304" s="423">
        <v>0</v>
      </c>
      <c r="BK304" s="430">
        <v>0</v>
      </c>
      <c r="BL304" s="431">
        <f t="shared" si="4"/>
        <v>99.999999999999972</v>
      </c>
    </row>
    <row r="305" spans="1:64">
      <c r="A305" s="1022"/>
      <c r="B305" s="425" t="s">
        <v>92</v>
      </c>
      <c r="C305" s="426" t="s">
        <v>93</v>
      </c>
      <c r="D305" s="426" t="s">
        <v>111</v>
      </c>
      <c r="E305" s="426">
        <v>3</v>
      </c>
      <c r="F305" s="427">
        <v>2000</v>
      </c>
      <c r="G305" s="460"/>
      <c r="H305" s="461"/>
      <c r="I305" s="428"/>
      <c r="J305" s="416">
        <v>0</v>
      </c>
      <c r="K305" s="417">
        <v>2.2624624624624623</v>
      </c>
      <c r="L305" s="417">
        <v>0.59579579579579578</v>
      </c>
      <c r="M305" s="423">
        <v>0</v>
      </c>
      <c r="N305" s="417">
        <v>16.169369369369406</v>
      </c>
      <c r="O305" s="423">
        <v>0</v>
      </c>
      <c r="P305" s="417">
        <v>75.955555555555549</v>
      </c>
      <c r="Q305" s="423">
        <v>4.9849849849849845E-2</v>
      </c>
      <c r="R305" s="423">
        <v>0.60420420420420418</v>
      </c>
      <c r="S305" s="423">
        <v>0</v>
      </c>
      <c r="T305" s="423">
        <v>0</v>
      </c>
      <c r="U305" s="423">
        <v>0.12972972972972974</v>
      </c>
      <c r="V305" s="423">
        <v>0.35195195195195195</v>
      </c>
      <c r="W305" s="423">
        <v>1.1051051051051051</v>
      </c>
      <c r="X305" s="423">
        <v>0.14714714714714713</v>
      </c>
      <c r="Y305" s="429">
        <v>0</v>
      </c>
      <c r="Z305" s="423">
        <v>0</v>
      </c>
      <c r="AA305" s="454">
        <v>0</v>
      </c>
      <c r="AB305" s="416">
        <v>0</v>
      </c>
      <c r="AC305" s="473">
        <v>0</v>
      </c>
      <c r="AD305" s="423">
        <v>1.4534534534534536</v>
      </c>
      <c r="AE305" s="423">
        <v>0.11111111111111112</v>
      </c>
      <c r="AF305" s="423">
        <v>0</v>
      </c>
      <c r="AG305" s="416">
        <v>0</v>
      </c>
      <c r="AH305" s="416">
        <v>0</v>
      </c>
      <c r="AI305" s="423">
        <v>0</v>
      </c>
      <c r="AJ305" s="423">
        <v>8.4084084084084087E-3</v>
      </c>
      <c r="AK305" s="423">
        <v>0</v>
      </c>
      <c r="AL305" s="423">
        <v>0</v>
      </c>
      <c r="AM305" s="423">
        <v>1.2012012012012012E-2</v>
      </c>
      <c r="AN305" s="423">
        <v>0</v>
      </c>
      <c r="AO305" s="416">
        <v>0</v>
      </c>
      <c r="AP305" s="423">
        <v>0</v>
      </c>
      <c r="AQ305" s="423">
        <v>0.20660660660660662</v>
      </c>
      <c r="AR305" s="416">
        <v>0</v>
      </c>
      <c r="AS305" s="416">
        <v>0</v>
      </c>
      <c r="AT305" s="423">
        <v>0</v>
      </c>
      <c r="AU305" s="423">
        <v>0.71351351351351355</v>
      </c>
      <c r="AV305" s="423">
        <v>0</v>
      </c>
      <c r="AW305" s="423">
        <v>0</v>
      </c>
      <c r="AX305" s="423">
        <v>0</v>
      </c>
      <c r="AY305" s="423">
        <v>0</v>
      </c>
      <c r="AZ305" s="423">
        <v>0</v>
      </c>
      <c r="BA305" s="423">
        <v>0</v>
      </c>
      <c r="BB305" s="423">
        <v>0</v>
      </c>
      <c r="BC305" s="423">
        <v>0</v>
      </c>
      <c r="BD305" s="423">
        <v>0</v>
      </c>
      <c r="BE305" s="423">
        <v>0</v>
      </c>
      <c r="BF305" s="423">
        <v>0</v>
      </c>
      <c r="BG305" s="423">
        <v>0.12372372372372374</v>
      </c>
      <c r="BH305" s="423">
        <v>0</v>
      </c>
      <c r="BI305" s="423">
        <v>0</v>
      </c>
      <c r="BJ305" s="423">
        <v>0</v>
      </c>
      <c r="BK305" s="430">
        <v>0</v>
      </c>
      <c r="BL305" s="431">
        <f t="shared" si="4"/>
        <v>100.00000000000006</v>
      </c>
    </row>
    <row r="306" spans="1:64">
      <c r="A306" s="1022"/>
      <c r="B306" s="425" t="s">
        <v>92</v>
      </c>
      <c r="C306" s="426" t="s">
        <v>93</v>
      </c>
      <c r="D306" s="426" t="s">
        <v>111</v>
      </c>
      <c r="E306" s="426">
        <v>4</v>
      </c>
      <c r="F306" s="427">
        <v>2000</v>
      </c>
      <c r="G306" s="460"/>
      <c r="H306" s="461"/>
      <c r="I306" s="428"/>
      <c r="J306" s="416">
        <v>0</v>
      </c>
      <c r="K306" s="417">
        <v>1.6780780780780782</v>
      </c>
      <c r="L306" s="417">
        <v>2.4024024024024024E-2</v>
      </c>
      <c r="M306" s="423">
        <v>0.50810810810810803</v>
      </c>
      <c r="N306" s="417">
        <v>61.103303303303299</v>
      </c>
      <c r="O306" s="423">
        <v>0</v>
      </c>
      <c r="P306" s="417">
        <v>31.62882882882883</v>
      </c>
      <c r="Q306" s="423">
        <v>5.4054054054054057E-2</v>
      </c>
      <c r="R306" s="423">
        <v>0</v>
      </c>
      <c r="S306" s="423">
        <v>0</v>
      </c>
      <c r="T306" s="423">
        <v>0</v>
      </c>
      <c r="U306" s="423">
        <v>8.4084084084084076E-2</v>
      </c>
      <c r="V306" s="423">
        <v>0.81921921921921914</v>
      </c>
      <c r="W306" s="423">
        <v>1.9303303303303303</v>
      </c>
      <c r="X306" s="423">
        <v>1.0324324324324325</v>
      </c>
      <c r="Y306" s="429">
        <v>0</v>
      </c>
      <c r="Z306" s="423">
        <v>0</v>
      </c>
      <c r="AA306" s="454">
        <v>0</v>
      </c>
      <c r="AB306" s="416">
        <v>0</v>
      </c>
      <c r="AC306" s="473">
        <v>0</v>
      </c>
      <c r="AD306" s="423">
        <v>0.86906906906906911</v>
      </c>
      <c r="AE306" s="423">
        <v>0</v>
      </c>
      <c r="AF306" s="423">
        <v>0</v>
      </c>
      <c r="AG306" s="416">
        <v>0</v>
      </c>
      <c r="AH306" s="416">
        <v>0</v>
      </c>
      <c r="AI306" s="423">
        <v>0</v>
      </c>
      <c r="AJ306" s="423">
        <v>0</v>
      </c>
      <c r="AK306" s="423">
        <v>0</v>
      </c>
      <c r="AL306" s="423">
        <v>0</v>
      </c>
      <c r="AM306" s="423">
        <v>0</v>
      </c>
      <c r="AN306" s="423">
        <v>0</v>
      </c>
      <c r="AO306" s="416">
        <v>0</v>
      </c>
      <c r="AP306" s="423">
        <v>0</v>
      </c>
      <c r="AQ306" s="423">
        <v>4.3243243243243239E-2</v>
      </c>
      <c r="AR306" s="416">
        <v>0</v>
      </c>
      <c r="AS306" s="416">
        <v>0</v>
      </c>
      <c r="AT306" s="423">
        <v>0</v>
      </c>
      <c r="AU306" s="423">
        <v>0.20600600600600599</v>
      </c>
      <c r="AV306" s="423">
        <v>0</v>
      </c>
      <c r="AW306" s="423">
        <v>0</v>
      </c>
      <c r="AX306" s="423">
        <v>0</v>
      </c>
      <c r="AY306" s="423">
        <v>0</v>
      </c>
      <c r="AZ306" s="423">
        <v>0</v>
      </c>
      <c r="BA306" s="423">
        <v>0</v>
      </c>
      <c r="BB306" s="423">
        <v>0</v>
      </c>
      <c r="BC306" s="423">
        <v>0</v>
      </c>
      <c r="BD306" s="423">
        <v>0</v>
      </c>
      <c r="BE306" s="423">
        <v>0</v>
      </c>
      <c r="BF306" s="423">
        <v>0</v>
      </c>
      <c r="BG306" s="423">
        <v>1.9219219219219218E-2</v>
      </c>
      <c r="BH306" s="423">
        <v>0</v>
      </c>
      <c r="BI306" s="423">
        <v>0</v>
      </c>
      <c r="BJ306" s="423">
        <v>0</v>
      </c>
      <c r="BK306" s="430">
        <v>0</v>
      </c>
      <c r="BL306" s="431">
        <f t="shared" si="4"/>
        <v>100</v>
      </c>
    </row>
    <row r="307" spans="1:64">
      <c r="A307" s="1022"/>
      <c r="B307" s="425" t="s">
        <v>92</v>
      </c>
      <c r="C307" s="426" t="s">
        <v>93</v>
      </c>
      <c r="D307" s="426" t="s">
        <v>111</v>
      </c>
      <c r="E307" s="426">
        <v>5</v>
      </c>
      <c r="F307" s="427">
        <v>2000</v>
      </c>
      <c r="G307" s="460"/>
      <c r="H307" s="461"/>
      <c r="I307" s="428"/>
      <c r="J307" s="416">
        <v>0</v>
      </c>
      <c r="K307" s="417">
        <v>3.9471471471471471</v>
      </c>
      <c r="L307" s="417">
        <v>0.27207207207207212</v>
      </c>
      <c r="M307" s="423">
        <v>0.29189189189189185</v>
      </c>
      <c r="N307" s="417">
        <v>55.906306306306298</v>
      </c>
      <c r="O307" s="423">
        <v>0</v>
      </c>
      <c r="P307" s="417">
        <v>29.130330330330334</v>
      </c>
      <c r="Q307" s="423">
        <v>0.10090090090090091</v>
      </c>
      <c r="R307" s="423">
        <v>6.5567567567567568</v>
      </c>
      <c r="S307" s="423">
        <v>0</v>
      </c>
      <c r="T307" s="423">
        <v>0</v>
      </c>
      <c r="U307" s="423">
        <v>2.7627627627627625E-2</v>
      </c>
      <c r="V307" s="423">
        <v>1.2324324324324325</v>
      </c>
      <c r="W307" s="423">
        <v>1.741141141141141</v>
      </c>
      <c r="X307" s="423">
        <v>9.1891891891891897E-2</v>
      </c>
      <c r="Y307" s="429">
        <v>0</v>
      </c>
      <c r="Z307" s="423">
        <v>0</v>
      </c>
      <c r="AA307" s="454">
        <v>0</v>
      </c>
      <c r="AB307" s="416">
        <v>0</v>
      </c>
      <c r="AC307" s="473">
        <v>0</v>
      </c>
      <c r="AD307" s="423">
        <v>0.16396396396396395</v>
      </c>
      <c r="AE307" s="423">
        <v>0</v>
      </c>
      <c r="AF307" s="423">
        <v>0</v>
      </c>
      <c r="AG307" s="416">
        <v>0</v>
      </c>
      <c r="AH307" s="416">
        <v>0</v>
      </c>
      <c r="AI307" s="423">
        <v>0.21021021021021022</v>
      </c>
      <c r="AJ307" s="423">
        <v>1.2612612612612612E-2</v>
      </c>
      <c r="AK307" s="423">
        <v>0</v>
      </c>
      <c r="AL307" s="423">
        <v>0</v>
      </c>
      <c r="AM307" s="423">
        <v>0</v>
      </c>
      <c r="AN307" s="423">
        <v>0</v>
      </c>
      <c r="AO307" s="416">
        <v>0</v>
      </c>
      <c r="AP307" s="423">
        <v>0</v>
      </c>
      <c r="AQ307" s="423">
        <v>0.28948948948948949</v>
      </c>
      <c r="AR307" s="416">
        <v>0</v>
      </c>
      <c r="AS307" s="416">
        <v>0</v>
      </c>
      <c r="AT307" s="423">
        <v>0</v>
      </c>
      <c r="AU307" s="423">
        <v>2.5225225225225224E-2</v>
      </c>
      <c r="AV307" s="423">
        <v>0</v>
      </c>
      <c r="AW307" s="423">
        <v>0</v>
      </c>
      <c r="AX307" s="423">
        <v>0</v>
      </c>
      <c r="AY307" s="423">
        <v>0</v>
      </c>
      <c r="AZ307" s="423">
        <v>0</v>
      </c>
      <c r="BA307" s="423">
        <v>0</v>
      </c>
      <c r="BB307" s="423">
        <v>0</v>
      </c>
      <c r="BC307" s="423">
        <v>0</v>
      </c>
      <c r="BD307" s="423">
        <v>0</v>
      </c>
      <c r="BE307" s="423">
        <v>0</v>
      </c>
      <c r="BF307" s="423">
        <v>0</v>
      </c>
      <c r="BG307" s="423">
        <v>0</v>
      </c>
      <c r="BH307" s="423">
        <v>0</v>
      </c>
      <c r="BI307" s="423">
        <v>0</v>
      </c>
      <c r="BJ307" s="423">
        <v>0</v>
      </c>
      <c r="BK307" s="430">
        <v>0</v>
      </c>
      <c r="BL307" s="431">
        <f t="shared" si="4"/>
        <v>99.999999999999986</v>
      </c>
    </row>
    <row r="308" spans="1:64">
      <c r="A308" s="1022"/>
      <c r="B308" s="425" t="s">
        <v>92</v>
      </c>
      <c r="C308" s="426" t="s">
        <v>93</v>
      </c>
      <c r="D308" s="426" t="s">
        <v>111</v>
      </c>
      <c r="E308" s="426">
        <v>6</v>
      </c>
      <c r="F308" s="427">
        <v>2000</v>
      </c>
      <c r="G308" s="460"/>
      <c r="H308" s="461"/>
      <c r="I308" s="428"/>
      <c r="J308" s="416">
        <v>0</v>
      </c>
      <c r="K308" s="417">
        <v>4.9951951951951949</v>
      </c>
      <c r="L308" s="417">
        <v>0</v>
      </c>
      <c r="M308" s="423">
        <v>0</v>
      </c>
      <c r="N308" s="417">
        <v>57.279879879879871</v>
      </c>
      <c r="O308" s="423">
        <v>0</v>
      </c>
      <c r="P308" s="417">
        <v>31.597597597597598</v>
      </c>
      <c r="Q308" s="423">
        <v>0.10690690690690691</v>
      </c>
      <c r="R308" s="423">
        <v>1.7555555555555558</v>
      </c>
      <c r="S308" s="423">
        <v>0</v>
      </c>
      <c r="T308" s="423">
        <v>0</v>
      </c>
      <c r="U308" s="423">
        <v>0.12672672672672675</v>
      </c>
      <c r="V308" s="423">
        <v>0.46066066066066069</v>
      </c>
      <c r="W308" s="423">
        <v>1.2882882882882885</v>
      </c>
      <c r="X308" s="423">
        <v>0.78978978978978975</v>
      </c>
      <c r="Y308" s="429">
        <v>0</v>
      </c>
      <c r="Z308" s="423">
        <v>0</v>
      </c>
      <c r="AA308" s="454">
        <v>0</v>
      </c>
      <c r="AB308" s="416">
        <v>0.52912912912912913</v>
      </c>
      <c r="AC308" s="473">
        <v>0</v>
      </c>
      <c r="AD308" s="423">
        <v>0.44624624624624626</v>
      </c>
      <c r="AE308" s="423">
        <v>0</v>
      </c>
      <c r="AF308" s="423">
        <v>0</v>
      </c>
      <c r="AG308" s="416">
        <v>0</v>
      </c>
      <c r="AH308" s="416">
        <v>0</v>
      </c>
      <c r="AI308" s="423">
        <v>0.10630630630630632</v>
      </c>
      <c r="AJ308" s="423">
        <v>0</v>
      </c>
      <c r="AK308" s="423">
        <v>1.2012012012012012E-2</v>
      </c>
      <c r="AL308" s="423">
        <v>0</v>
      </c>
      <c r="AM308" s="423">
        <v>0</v>
      </c>
      <c r="AN308" s="423">
        <v>0</v>
      </c>
      <c r="AO308" s="416">
        <v>0</v>
      </c>
      <c r="AP308" s="423">
        <v>0</v>
      </c>
      <c r="AQ308" s="423">
        <v>0.22402402402402402</v>
      </c>
      <c r="AR308" s="416">
        <v>0</v>
      </c>
      <c r="AS308" s="416">
        <v>0</v>
      </c>
      <c r="AT308" s="423">
        <v>0</v>
      </c>
      <c r="AU308" s="423">
        <v>7.3273273273273279E-2</v>
      </c>
      <c r="AV308" s="423">
        <v>0</v>
      </c>
      <c r="AW308" s="423">
        <v>0</v>
      </c>
      <c r="AX308" s="423">
        <v>0</v>
      </c>
      <c r="AY308" s="423">
        <v>0</v>
      </c>
      <c r="AZ308" s="423">
        <v>0</v>
      </c>
      <c r="BA308" s="423">
        <v>0</v>
      </c>
      <c r="BB308" s="423">
        <v>0</v>
      </c>
      <c r="BC308" s="423">
        <v>0</v>
      </c>
      <c r="BD308" s="423">
        <v>0</v>
      </c>
      <c r="BE308" s="423">
        <v>0</v>
      </c>
      <c r="BF308" s="423">
        <v>0</v>
      </c>
      <c r="BG308" s="423">
        <v>0.20840840840840841</v>
      </c>
      <c r="BH308" s="423">
        <v>0</v>
      </c>
      <c r="BI308" s="423">
        <v>0</v>
      </c>
      <c r="BJ308" s="423">
        <v>0</v>
      </c>
      <c r="BK308" s="430">
        <v>0</v>
      </c>
      <c r="BL308" s="431">
        <f t="shared" si="4"/>
        <v>99.999999999999986</v>
      </c>
    </row>
    <row r="309" spans="1:64">
      <c r="A309" s="1022"/>
      <c r="B309" s="425" t="s">
        <v>92</v>
      </c>
      <c r="C309" s="426" t="s">
        <v>93</v>
      </c>
      <c r="D309" s="426" t="s">
        <v>111</v>
      </c>
      <c r="E309" s="426">
        <v>7</v>
      </c>
      <c r="F309" s="427">
        <v>2000</v>
      </c>
      <c r="G309" s="460"/>
      <c r="H309" s="461"/>
      <c r="I309" s="428"/>
      <c r="J309" s="416">
        <v>0</v>
      </c>
      <c r="K309" s="417">
        <v>0.37717717717717714</v>
      </c>
      <c r="L309" s="417">
        <v>1.6024024024024022</v>
      </c>
      <c r="M309" s="423">
        <v>0</v>
      </c>
      <c r="N309" s="417">
        <v>50.434834834834838</v>
      </c>
      <c r="O309" s="423">
        <v>0</v>
      </c>
      <c r="P309" s="417">
        <v>31.94174174174174</v>
      </c>
      <c r="Q309" s="423">
        <v>2.7027027027027029E-2</v>
      </c>
      <c r="R309" s="423">
        <v>3.6270270270270277</v>
      </c>
      <c r="S309" s="423">
        <v>0</v>
      </c>
      <c r="T309" s="423">
        <v>0</v>
      </c>
      <c r="U309" s="423">
        <v>0</v>
      </c>
      <c r="V309" s="423">
        <v>0</v>
      </c>
      <c r="W309" s="423">
        <v>0.10030030030030031</v>
      </c>
      <c r="X309" s="423">
        <v>6.2684684684684679</v>
      </c>
      <c r="Y309" s="429">
        <v>0</v>
      </c>
      <c r="Z309" s="423">
        <v>0</v>
      </c>
      <c r="AA309" s="454">
        <v>0</v>
      </c>
      <c r="AB309" s="416">
        <v>0</v>
      </c>
      <c r="AC309" s="473">
        <v>0</v>
      </c>
      <c r="AD309" s="423">
        <v>1.6204204204204202</v>
      </c>
      <c r="AE309" s="423">
        <v>0.23543543543543541</v>
      </c>
      <c r="AF309" s="423">
        <v>0</v>
      </c>
      <c r="AG309" s="416">
        <v>0</v>
      </c>
      <c r="AH309" s="416">
        <v>0</v>
      </c>
      <c r="AI309" s="423">
        <v>1.1567567567567569</v>
      </c>
      <c r="AJ309" s="423">
        <v>1.1411411411411412E-2</v>
      </c>
      <c r="AK309" s="423">
        <v>2.7627627627627625E-2</v>
      </c>
      <c r="AL309" s="423">
        <v>0</v>
      </c>
      <c r="AM309" s="423">
        <v>0.79039039039039038</v>
      </c>
      <c r="AN309" s="423">
        <v>0</v>
      </c>
      <c r="AO309" s="416">
        <v>0</v>
      </c>
      <c r="AP309" s="423">
        <v>0</v>
      </c>
      <c r="AQ309" s="423">
        <v>0.38378378378378375</v>
      </c>
      <c r="AR309" s="416">
        <v>0</v>
      </c>
      <c r="AS309" s="416">
        <v>0</v>
      </c>
      <c r="AT309" s="423">
        <v>0</v>
      </c>
      <c r="AU309" s="423">
        <v>0.26546546546546546</v>
      </c>
      <c r="AV309" s="423">
        <v>0</v>
      </c>
      <c r="AW309" s="423">
        <v>0</v>
      </c>
      <c r="AX309" s="423">
        <v>0</v>
      </c>
      <c r="AY309" s="423">
        <v>0</v>
      </c>
      <c r="AZ309" s="423">
        <v>0</v>
      </c>
      <c r="BA309" s="423">
        <v>0</v>
      </c>
      <c r="BB309" s="423">
        <v>0</v>
      </c>
      <c r="BC309" s="423">
        <v>0</v>
      </c>
      <c r="BD309" s="423">
        <v>0</v>
      </c>
      <c r="BE309" s="423">
        <v>0</v>
      </c>
      <c r="BF309" s="423">
        <v>0.93573573573573565</v>
      </c>
      <c r="BG309" s="423">
        <v>0.193993993993994</v>
      </c>
      <c r="BH309" s="423">
        <v>0</v>
      </c>
      <c r="BI309" s="423">
        <v>0</v>
      </c>
      <c r="BJ309" s="423">
        <v>0</v>
      </c>
      <c r="BK309" s="430">
        <v>0</v>
      </c>
      <c r="BL309" s="431">
        <f t="shared" si="4"/>
        <v>100.00000000000001</v>
      </c>
    </row>
    <row r="310" spans="1:64">
      <c r="A310" s="1022"/>
      <c r="B310" s="425" t="s">
        <v>92</v>
      </c>
      <c r="C310" s="426" t="s">
        <v>93</v>
      </c>
      <c r="D310" s="426" t="s">
        <v>111</v>
      </c>
      <c r="E310" s="426">
        <v>8</v>
      </c>
      <c r="F310" s="427">
        <v>2000</v>
      </c>
      <c r="G310" s="460"/>
      <c r="H310" s="461"/>
      <c r="I310" s="428"/>
      <c r="J310" s="416">
        <v>0</v>
      </c>
      <c r="K310" s="417">
        <v>1.2912912912912913</v>
      </c>
      <c r="L310" s="417">
        <v>6.7267267267267269E-2</v>
      </c>
      <c r="M310" s="423">
        <v>0</v>
      </c>
      <c r="N310" s="417">
        <v>55.793993993993993</v>
      </c>
      <c r="O310" s="423">
        <v>0</v>
      </c>
      <c r="P310" s="417">
        <v>24.766966966966969</v>
      </c>
      <c r="Q310" s="423">
        <v>0</v>
      </c>
      <c r="R310" s="423">
        <v>3.4666666666666663</v>
      </c>
      <c r="S310" s="423">
        <v>0</v>
      </c>
      <c r="T310" s="423">
        <v>0</v>
      </c>
      <c r="U310" s="423">
        <v>0</v>
      </c>
      <c r="V310" s="423">
        <v>1.0324324324324325</v>
      </c>
      <c r="W310" s="423">
        <v>1.6972972972972973</v>
      </c>
      <c r="X310" s="423">
        <v>10.875675675675675</v>
      </c>
      <c r="Y310" s="429">
        <v>0</v>
      </c>
      <c r="Z310" s="423">
        <v>0</v>
      </c>
      <c r="AA310" s="454">
        <v>0</v>
      </c>
      <c r="AB310" s="416">
        <v>0</v>
      </c>
      <c r="AC310" s="473">
        <v>0</v>
      </c>
      <c r="AD310" s="423">
        <v>0.23243243243243242</v>
      </c>
      <c r="AE310" s="423">
        <v>0</v>
      </c>
      <c r="AF310" s="423">
        <v>0</v>
      </c>
      <c r="AG310" s="416">
        <v>0</v>
      </c>
      <c r="AH310" s="416">
        <v>0</v>
      </c>
      <c r="AI310" s="423">
        <v>0.257057057057057</v>
      </c>
      <c r="AJ310" s="423">
        <v>0</v>
      </c>
      <c r="AK310" s="423">
        <v>0</v>
      </c>
      <c r="AL310" s="423">
        <v>0</v>
      </c>
      <c r="AM310" s="423">
        <v>6.6066066066066076E-2</v>
      </c>
      <c r="AN310" s="423">
        <v>0</v>
      </c>
      <c r="AO310" s="416">
        <v>0</v>
      </c>
      <c r="AP310" s="423">
        <v>0</v>
      </c>
      <c r="AQ310" s="423">
        <v>7.2072072072072071E-2</v>
      </c>
      <c r="AR310" s="416">
        <v>0</v>
      </c>
      <c r="AS310" s="416">
        <v>0</v>
      </c>
      <c r="AT310" s="423">
        <v>0</v>
      </c>
      <c r="AU310" s="423">
        <v>2.2222222222222223E-2</v>
      </c>
      <c r="AV310" s="423">
        <v>0</v>
      </c>
      <c r="AW310" s="423">
        <v>0</v>
      </c>
      <c r="AX310" s="423">
        <v>0</v>
      </c>
      <c r="AY310" s="423">
        <v>0</v>
      </c>
      <c r="AZ310" s="423">
        <v>0</v>
      </c>
      <c r="BA310" s="423">
        <v>0</v>
      </c>
      <c r="BB310" s="423">
        <v>0</v>
      </c>
      <c r="BC310" s="423">
        <v>0</v>
      </c>
      <c r="BD310" s="423">
        <v>0</v>
      </c>
      <c r="BE310" s="423">
        <v>0</v>
      </c>
      <c r="BF310" s="423">
        <v>0</v>
      </c>
      <c r="BG310" s="423">
        <v>0.35855855855855856</v>
      </c>
      <c r="BH310" s="423">
        <v>0</v>
      </c>
      <c r="BI310" s="423">
        <v>0</v>
      </c>
      <c r="BJ310" s="423">
        <v>0</v>
      </c>
      <c r="BK310" s="430">
        <v>0</v>
      </c>
      <c r="BL310" s="431">
        <f t="shared" si="4"/>
        <v>100.00000000000001</v>
      </c>
    </row>
    <row r="311" spans="1:64">
      <c r="A311" s="1022"/>
      <c r="B311" s="425" t="s">
        <v>92</v>
      </c>
      <c r="C311" s="426" t="s">
        <v>93</v>
      </c>
      <c r="D311" s="426" t="s">
        <v>111</v>
      </c>
      <c r="E311" s="426">
        <v>9</v>
      </c>
      <c r="F311" s="427">
        <v>2000</v>
      </c>
      <c r="G311" s="460"/>
      <c r="H311" s="461"/>
      <c r="I311" s="428"/>
      <c r="J311" s="416">
        <v>0</v>
      </c>
      <c r="K311" s="417">
        <v>2.3693693693693696</v>
      </c>
      <c r="L311" s="417">
        <v>2.535135135135135</v>
      </c>
      <c r="M311" s="423">
        <v>0</v>
      </c>
      <c r="N311" s="417">
        <v>58.695495495495493</v>
      </c>
      <c r="O311" s="423">
        <v>0</v>
      </c>
      <c r="P311" s="417">
        <v>26.065465465465465</v>
      </c>
      <c r="Q311" s="423">
        <v>0</v>
      </c>
      <c r="R311" s="423">
        <v>5.4750750750750754</v>
      </c>
      <c r="S311" s="423">
        <v>0</v>
      </c>
      <c r="T311" s="423">
        <v>0</v>
      </c>
      <c r="U311" s="423">
        <v>0</v>
      </c>
      <c r="V311" s="423">
        <v>0.33753753753753751</v>
      </c>
      <c r="W311" s="423">
        <v>0.86786786786786796</v>
      </c>
      <c r="X311" s="423">
        <v>2.7087087087087087</v>
      </c>
      <c r="Y311" s="429">
        <v>0</v>
      </c>
      <c r="Z311" s="423">
        <v>0</v>
      </c>
      <c r="AA311" s="454">
        <v>0</v>
      </c>
      <c r="AB311" s="416">
        <v>0</v>
      </c>
      <c r="AC311" s="473">
        <v>0</v>
      </c>
      <c r="AD311" s="423">
        <v>0.4048048048048048</v>
      </c>
      <c r="AE311" s="423">
        <v>0</v>
      </c>
      <c r="AF311" s="423">
        <v>0</v>
      </c>
      <c r="AG311" s="416">
        <v>0</v>
      </c>
      <c r="AH311" s="416">
        <v>0</v>
      </c>
      <c r="AI311" s="423">
        <v>0.26726726726726724</v>
      </c>
      <c r="AJ311" s="423">
        <v>1.3813813813813813E-2</v>
      </c>
      <c r="AK311" s="423">
        <v>0</v>
      </c>
      <c r="AL311" s="423">
        <v>0</v>
      </c>
      <c r="AM311" s="423">
        <v>1.2612612612612612E-2</v>
      </c>
      <c r="AN311" s="423">
        <v>0</v>
      </c>
      <c r="AO311" s="416">
        <v>0</v>
      </c>
      <c r="AP311" s="423">
        <v>0</v>
      </c>
      <c r="AQ311" s="423">
        <v>0</v>
      </c>
      <c r="AR311" s="416">
        <v>0</v>
      </c>
      <c r="AS311" s="416">
        <v>0</v>
      </c>
      <c r="AT311" s="423">
        <v>0</v>
      </c>
      <c r="AU311" s="423">
        <v>0.24684684684684685</v>
      </c>
      <c r="AV311" s="423">
        <v>0</v>
      </c>
      <c r="AW311" s="423">
        <v>0</v>
      </c>
      <c r="AX311" s="423">
        <v>0</v>
      </c>
      <c r="AY311" s="423">
        <v>0</v>
      </c>
      <c r="AZ311" s="423">
        <v>0</v>
      </c>
      <c r="BA311" s="423">
        <v>0</v>
      </c>
      <c r="BB311" s="423">
        <v>0</v>
      </c>
      <c r="BC311" s="423">
        <v>0</v>
      </c>
      <c r="BD311" s="423">
        <v>0</v>
      </c>
      <c r="BE311" s="423">
        <v>0</v>
      </c>
      <c r="BF311" s="423">
        <v>0</v>
      </c>
      <c r="BG311" s="423">
        <v>0</v>
      </c>
      <c r="BH311" s="423">
        <v>0</v>
      </c>
      <c r="BI311" s="423">
        <v>0</v>
      </c>
      <c r="BJ311" s="423">
        <v>0</v>
      </c>
      <c r="BK311" s="430">
        <v>0</v>
      </c>
      <c r="BL311" s="431">
        <f t="shared" si="4"/>
        <v>100.00000000000003</v>
      </c>
    </row>
    <row r="312" spans="1:64">
      <c r="A312" s="1022"/>
      <c r="B312" s="433" t="s">
        <v>92</v>
      </c>
      <c r="C312" s="455" t="s">
        <v>93</v>
      </c>
      <c r="D312" s="434" t="s">
        <v>111</v>
      </c>
      <c r="E312" s="434">
        <v>10</v>
      </c>
      <c r="F312" s="435">
        <v>2000</v>
      </c>
      <c r="G312" s="464"/>
      <c r="H312" s="465"/>
      <c r="I312" s="436"/>
      <c r="J312" s="437">
        <v>0</v>
      </c>
      <c r="K312" s="438">
        <v>1.045045045045045</v>
      </c>
      <c r="L312" s="438">
        <v>0.30870870870870876</v>
      </c>
      <c r="M312" s="439">
        <v>0</v>
      </c>
      <c r="N312" s="438">
        <v>68.102102102102094</v>
      </c>
      <c r="O312" s="439">
        <v>0</v>
      </c>
      <c r="P312" s="438">
        <v>21.2018018018018</v>
      </c>
      <c r="Q312" s="439">
        <v>4.4444444444444446E-2</v>
      </c>
      <c r="R312" s="439">
        <v>2.5255255255255258</v>
      </c>
      <c r="S312" s="439">
        <v>0</v>
      </c>
      <c r="T312" s="439">
        <v>0</v>
      </c>
      <c r="U312" s="439">
        <v>0</v>
      </c>
      <c r="V312" s="439">
        <v>7.3273273273273279E-2</v>
      </c>
      <c r="W312" s="439">
        <v>4.6072072072072077</v>
      </c>
      <c r="X312" s="439">
        <v>0.45105105105105103</v>
      </c>
      <c r="Y312" s="440">
        <v>0</v>
      </c>
      <c r="Z312" s="439">
        <v>0</v>
      </c>
      <c r="AA312" s="456">
        <v>0</v>
      </c>
      <c r="AB312" s="437">
        <v>0</v>
      </c>
      <c r="AC312" s="474">
        <v>0</v>
      </c>
      <c r="AD312" s="439">
        <v>1.1033033033033035</v>
      </c>
      <c r="AE312" s="439">
        <v>0</v>
      </c>
      <c r="AF312" s="439">
        <v>0</v>
      </c>
      <c r="AG312" s="437">
        <v>0</v>
      </c>
      <c r="AH312" s="437">
        <v>0</v>
      </c>
      <c r="AI312" s="439">
        <v>8.1681681681681675E-2</v>
      </c>
      <c r="AJ312" s="439">
        <v>0</v>
      </c>
      <c r="AK312" s="439">
        <v>0</v>
      </c>
      <c r="AL312" s="439">
        <v>0</v>
      </c>
      <c r="AM312" s="439">
        <v>0.22162162162162161</v>
      </c>
      <c r="AN312" s="439">
        <v>0</v>
      </c>
      <c r="AO312" s="437">
        <v>0</v>
      </c>
      <c r="AP312" s="439">
        <v>0</v>
      </c>
      <c r="AQ312" s="439">
        <v>0</v>
      </c>
      <c r="AR312" s="437">
        <v>0</v>
      </c>
      <c r="AS312" s="437">
        <v>0</v>
      </c>
      <c r="AT312" s="439">
        <v>0</v>
      </c>
      <c r="AU312" s="439">
        <v>6.7267267267267269E-2</v>
      </c>
      <c r="AV312" s="439">
        <v>0</v>
      </c>
      <c r="AW312" s="439">
        <v>0</v>
      </c>
      <c r="AX312" s="439">
        <v>0</v>
      </c>
      <c r="AY312" s="439">
        <v>0</v>
      </c>
      <c r="AZ312" s="439">
        <v>0</v>
      </c>
      <c r="BA312" s="439">
        <v>0</v>
      </c>
      <c r="BB312" s="439">
        <v>0</v>
      </c>
      <c r="BC312" s="439">
        <v>0</v>
      </c>
      <c r="BD312" s="439">
        <v>0</v>
      </c>
      <c r="BE312" s="439">
        <v>0</v>
      </c>
      <c r="BF312" s="439">
        <v>0</v>
      </c>
      <c r="BG312" s="439">
        <v>0.16696696696696697</v>
      </c>
      <c r="BH312" s="439">
        <v>0</v>
      </c>
      <c r="BI312" s="439">
        <v>0</v>
      </c>
      <c r="BJ312" s="439">
        <v>0</v>
      </c>
      <c r="BK312" s="441">
        <v>0</v>
      </c>
      <c r="BL312" s="442">
        <f t="shared" si="4"/>
        <v>100</v>
      </c>
    </row>
    <row r="313" spans="1:64">
      <c r="A313" s="1022"/>
      <c r="B313" s="425" t="s">
        <v>92</v>
      </c>
      <c r="C313" s="426" t="s">
        <v>93</v>
      </c>
      <c r="D313" s="426" t="s">
        <v>112</v>
      </c>
      <c r="E313" s="426">
        <v>1</v>
      </c>
      <c r="F313" s="427">
        <v>2000</v>
      </c>
      <c r="G313" s="460"/>
      <c r="H313" s="461"/>
      <c r="I313" s="428"/>
      <c r="J313" s="416">
        <v>0</v>
      </c>
      <c r="K313" s="417">
        <v>3.1759759759759758</v>
      </c>
      <c r="L313" s="417">
        <v>3.8780780780780773</v>
      </c>
      <c r="M313" s="423">
        <v>0.56816816816816818</v>
      </c>
      <c r="N313" s="417">
        <v>61.425225225225219</v>
      </c>
      <c r="O313" s="423">
        <v>0</v>
      </c>
      <c r="P313" s="417">
        <v>21.484684684684687</v>
      </c>
      <c r="Q313" s="423">
        <v>1.6216216216216217E-2</v>
      </c>
      <c r="R313" s="423">
        <v>3.5093093093093093</v>
      </c>
      <c r="S313" s="423">
        <v>0</v>
      </c>
      <c r="T313" s="423">
        <v>0</v>
      </c>
      <c r="U313" s="423">
        <v>0.1057057057057057</v>
      </c>
      <c r="V313" s="423">
        <v>1.3027027027027027</v>
      </c>
      <c r="W313" s="423">
        <v>3.2714714714714721</v>
      </c>
      <c r="X313" s="423">
        <v>0.75615615615615617</v>
      </c>
      <c r="Y313" s="429">
        <v>0</v>
      </c>
      <c r="Z313" s="423">
        <v>0</v>
      </c>
      <c r="AA313" s="454">
        <v>0</v>
      </c>
      <c r="AB313" s="416">
        <v>0</v>
      </c>
      <c r="AC313" s="473">
        <v>0</v>
      </c>
      <c r="AD313" s="423">
        <v>0.42222222222222222</v>
      </c>
      <c r="AE313" s="423">
        <v>0</v>
      </c>
      <c r="AF313" s="423">
        <v>0</v>
      </c>
      <c r="AG313" s="416">
        <v>0</v>
      </c>
      <c r="AH313" s="416">
        <v>0</v>
      </c>
      <c r="AI313" s="423">
        <v>0</v>
      </c>
      <c r="AJ313" s="423">
        <v>0</v>
      </c>
      <c r="AK313" s="423">
        <v>0</v>
      </c>
      <c r="AL313" s="423">
        <v>0</v>
      </c>
      <c r="AM313" s="423">
        <v>0</v>
      </c>
      <c r="AN313" s="423">
        <v>0</v>
      </c>
      <c r="AO313" s="416">
        <v>0</v>
      </c>
      <c r="AP313" s="423">
        <v>0</v>
      </c>
      <c r="AQ313" s="423">
        <v>8.4084084084084076E-2</v>
      </c>
      <c r="AR313" s="416">
        <v>0</v>
      </c>
      <c r="AS313" s="416">
        <v>0</v>
      </c>
      <c r="AT313" s="423">
        <v>0</v>
      </c>
      <c r="AU313" s="423">
        <v>0</v>
      </c>
      <c r="AV313" s="423">
        <v>0</v>
      </c>
      <c r="AW313" s="423">
        <v>0</v>
      </c>
      <c r="AX313" s="423">
        <v>0</v>
      </c>
      <c r="AY313" s="423">
        <v>0</v>
      </c>
      <c r="AZ313" s="423">
        <v>0</v>
      </c>
      <c r="BA313" s="423">
        <v>0</v>
      </c>
      <c r="BB313" s="423">
        <v>0</v>
      </c>
      <c r="BC313" s="423">
        <v>0</v>
      </c>
      <c r="BD313" s="423">
        <v>0</v>
      </c>
      <c r="BE313" s="423">
        <v>0</v>
      </c>
      <c r="BF313" s="423">
        <v>0</v>
      </c>
      <c r="BG313" s="423">
        <v>0</v>
      </c>
      <c r="BH313" s="423">
        <v>0</v>
      </c>
      <c r="BI313" s="423">
        <v>0</v>
      </c>
      <c r="BJ313" s="423">
        <v>0</v>
      </c>
      <c r="BK313" s="430">
        <v>0</v>
      </c>
      <c r="BL313" s="431">
        <f t="shared" si="4"/>
        <v>99.999999999999986</v>
      </c>
    </row>
    <row r="314" spans="1:64">
      <c r="A314" s="1022"/>
      <c r="B314" s="425" t="s">
        <v>92</v>
      </c>
      <c r="C314" s="426" t="s">
        <v>93</v>
      </c>
      <c r="D314" s="426" t="s">
        <v>112</v>
      </c>
      <c r="E314" s="426">
        <v>2</v>
      </c>
      <c r="F314" s="427">
        <v>2000</v>
      </c>
      <c r="G314" s="460"/>
      <c r="H314" s="461"/>
      <c r="I314" s="428"/>
      <c r="J314" s="416">
        <v>0</v>
      </c>
      <c r="K314" s="417">
        <v>2.2672672672672669</v>
      </c>
      <c r="L314" s="417">
        <v>0.13213213213213215</v>
      </c>
      <c r="M314" s="423">
        <v>0.50870870870870877</v>
      </c>
      <c r="N314" s="417">
        <v>65.776576576576588</v>
      </c>
      <c r="O314" s="423">
        <v>0</v>
      </c>
      <c r="P314" s="417">
        <v>27.093693693693695</v>
      </c>
      <c r="Q314" s="423">
        <v>5.4054054054054057E-2</v>
      </c>
      <c r="R314" s="423">
        <v>0.1177177177177177</v>
      </c>
      <c r="S314" s="423">
        <v>0</v>
      </c>
      <c r="T314" s="423">
        <v>0</v>
      </c>
      <c r="U314" s="423">
        <v>0.22522522522522526</v>
      </c>
      <c r="V314" s="423">
        <v>1.3159159159159159</v>
      </c>
      <c r="W314" s="423">
        <v>1.3123123123123124</v>
      </c>
      <c r="X314" s="423">
        <v>4.7447447447447451E-2</v>
      </c>
      <c r="Y314" s="429">
        <v>0</v>
      </c>
      <c r="Z314" s="423">
        <v>0</v>
      </c>
      <c r="AA314" s="454">
        <v>0</v>
      </c>
      <c r="AB314" s="416">
        <v>0</v>
      </c>
      <c r="AC314" s="473">
        <v>0</v>
      </c>
      <c r="AD314" s="423">
        <v>0.94474474474474468</v>
      </c>
      <c r="AE314" s="423">
        <v>2.8228228228228229E-2</v>
      </c>
      <c r="AF314" s="423">
        <v>0</v>
      </c>
      <c r="AG314" s="416">
        <v>0</v>
      </c>
      <c r="AH314" s="416">
        <v>0</v>
      </c>
      <c r="AI314" s="423">
        <v>0</v>
      </c>
      <c r="AJ314" s="423">
        <v>0</v>
      </c>
      <c r="AK314" s="423">
        <v>8.4084084084084076E-2</v>
      </c>
      <c r="AL314" s="423">
        <v>0</v>
      </c>
      <c r="AM314" s="423">
        <v>1.081081081081081E-2</v>
      </c>
      <c r="AN314" s="423">
        <v>0</v>
      </c>
      <c r="AO314" s="416">
        <v>0</v>
      </c>
      <c r="AP314" s="423">
        <v>0</v>
      </c>
      <c r="AQ314" s="423">
        <v>8.1081081081081086E-2</v>
      </c>
      <c r="AR314" s="416">
        <v>0</v>
      </c>
      <c r="AS314" s="416">
        <v>0</v>
      </c>
      <c r="AT314" s="423">
        <v>0</v>
      </c>
      <c r="AU314" s="423">
        <v>0</v>
      </c>
      <c r="AV314" s="423">
        <v>0</v>
      </c>
      <c r="AW314" s="423">
        <v>0</v>
      </c>
      <c r="AX314" s="423">
        <v>0</v>
      </c>
      <c r="AY314" s="423">
        <v>0</v>
      </c>
      <c r="AZ314" s="423">
        <v>0</v>
      </c>
      <c r="BA314" s="423">
        <v>0</v>
      </c>
      <c r="BB314" s="423">
        <v>0</v>
      </c>
      <c r="BC314" s="423">
        <v>0</v>
      </c>
      <c r="BD314" s="423">
        <v>0</v>
      </c>
      <c r="BE314" s="423">
        <v>0</v>
      </c>
      <c r="BF314" s="423">
        <v>0</v>
      </c>
      <c r="BG314" s="423">
        <v>0</v>
      </c>
      <c r="BH314" s="423">
        <v>0</v>
      </c>
      <c r="BI314" s="423">
        <v>0</v>
      </c>
      <c r="BJ314" s="423">
        <v>0</v>
      </c>
      <c r="BK314" s="430">
        <v>0</v>
      </c>
      <c r="BL314" s="431">
        <f t="shared" si="4"/>
        <v>100.00000000000001</v>
      </c>
    </row>
    <row r="315" spans="1:64">
      <c r="A315" s="1022"/>
      <c r="B315" s="425" t="s">
        <v>92</v>
      </c>
      <c r="C315" s="426" t="s">
        <v>93</v>
      </c>
      <c r="D315" s="426" t="s">
        <v>112</v>
      </c>
      <c r="E315" s="426">
        <v>3</v>
      </c>
      <c r="F315" s="427">
        <v>2000</v>
      </c>
      <c r="G315" s="460"/>
      <c r="H315" s="461"/>
      <c r="I315" s="428"/>
      <c r="J315" s="416">
        <v>0</v>
      </c>
      <c r="K315" s="417">
        <v>2.8516516516516517</v>
      </c>
      <c r="L315" s="417">
        <v>0.10630630630630632</v>
      </c>
      <c r="M315" s="423">
        <v>2.5189189189189189</v>
      </c>
      <c r="N315" s="417">
        <v>70.387387387387392</v>
      </c>
      <c r="O315" s="423">
        <v>0</v>
      </c>
      <c r="P315" s="417">
        <v>19.923123123123123</v>
      </c>
      <c r="Q315" s="423">
        <v>0.12372372372372374</v>
      </c>
      <c r="R315" s="423">
        <v>0.38318318318318317</v>
      </c>
      <c r="S315" s="423">
        <v>0</v>
      </c>
      <c r="T315" s="423">
        <v>0.52312312312312303</v>
      </c>
      <c r="U315" s="423">
        <v>0.17357357357357359</v>
      </c>
      <c r="V315" s="423">
        <v>0.91231231231231247</v>
      </c>
      <c r="W315" s="423">
        <v>0.90150150150150143</v>
      </c>
      <c r="X315" s="423">
        <v>0.29969969969969967</v>
      </c>
      <c r="Y315" s="429">
        <v>0</v>
      </c>
      <c r="Z315" s="423">
        <v>0</v>
      </c>
      <c r="AA315" s="454">
        <v>0</v>
      </c>
      <c r="AB315" s="416">
        <v>0</v>
      </c>
      <c r="AC315" s="473">
        <v>0</v>
      </c>
      <c r="AD315" s="423">
        <v>6.4264264264264251E-2</v>
      </c>
      <c r="AE315" s="423">
        <v>0.22282282282282284</v>
      </c>
      <c r="AF315" s="423">
        <v>0</v>
      </c>
      <c r="AG315" s="416">
        <v>0</v>
      </c>
      <c r="AH315" s="416">
        <v>0</v>
      </c>
      <c r="AI315" s="423">
        <v>0</v>
      </c>
      <c r="AJ315" s="423">
        <v>0</v>
      </c>
      <c r="AK315" s="423">
        <v>0</v>
      </c>
      <c r="AL315" s="423">
        <v>0</v>
      </c>
      <c r="AM315" s="423">
        <v>0</v>
      </c>
      <c r="AN315" s="423">
        <v>0</v>
      </c>
      <c r="AO315" s="416">
        <v>0</v>
      </c>
      <c r="AP315" s="423">
        <v>0</v>
      </c>
      <c r="AQ315" s="423">
        <v>0.36216216216216213</v>
      </c>
      <c r="AR315" s="416">
        <v>0</v>
      </c>
      <c r="AS315" s="416">
        <v>0</v>
      </c>
      <c r="AT315" s="423">
        <v>0</v>
      </c>
      <c r="AU315" s="423">
        <v>0.1021021021021021</v>
      </c>
      <c r="AV315" s="423">
        <v>0</v>
      </c>
      <c r="AW315" s="423">
        <v>0</v>
      </c>
      <c r="AX315" s="423">
        <v>0</v>
      </c>
      <c r="AY315" s="423">
        <v>0</v>
      </c>
      <c r="AZ315" s="423">
        <v>0</v>
      </c>
      <c r="BA315" s="423">
        <v>0</v>
      </c>
      <c r="BB315" s="423">
        <v>0</v>
      </c>
      <c r="BC315" s="423">
        <v>0</v>
      </c>
      <c r="BD315" s="423">
        <v>0</v>
      </c>
      <c r="BE315" s="423">
        <v>0</v>
      </c>
      <c r="BF315" s="423">
        <v>0</v>
      </c>
      <c r="BG315" s="423">
        <v>0.14414414414414414</v>
      </c>
      <c r="BH315" s="423">
        <v>0</v>
      </c>
      <c r="BI315" s="423">
        <v>0</v>
      </c>
      <c r="BJ315" s="423">
        <v>0</v>
      </c>
      <c r="BK315" s="430">
        <v>0</v>
      </c>
      <c r="BL315" s="431">
        <f t="shared" si="4"/>
        <v>100.00000000000001</v>
      </c>
    </row>
    <row r="316" spans="1:64">
      <c r="A316" s="1022"/>
      <c r="B316" s="425" t="s">
        <v>92</v>
      </c>
      <c r="C316" s="426" t="s">
        <v>93</v>
      </c>
      <c r="D316" s="426" t="s">
        <v>112</v>
      </c>
      <c r="E316" s="426">
        <v>4</v>
      </c>
      <c r="F316" s="427">
        <v>2000</v>
      </c>
      <c r="G316" s="460"/>
      <c r="H316" s="461"/>
      <c r="I316" s="428"/>
      <c r="J316" s="416">
        <v>0</v>
      </c>
      <c r="K316" s="417">
        <v>4.0912912912912915</v>
      </c>
      <c r="L316" s="417">
        <v>0</v>
      </c>
      <c r="M316" s="423">
        <v>2.2144144144144144</v>
      </c>
      <c r="N316" s="417">
        <v>70.945345345345345</v>
      </c>
      <c r="O316" s="423">
        <v>0</v>
      </c>
      <c r="P316" s="417">
        <v>14.864864864864865</v>
      </c>
      <c r="Q316" s="423">
        <v>0</v>
      </c>
      <c r="R316" s="423">
        <v>0.39519519519519519</v>
      </c>
      <c r="S316" s="423">
        <v>0</v>
      </c>
      <c r="T316" s="423">
        <v>0.42942942942942941</v>
      </c>
      <c r="U316" s="423">
        <v>8.8288288288288289E-2</v>
      </c>
      <c r="V316" s="423">
        <v>2.6096096096096097</v>
      </c>
      <c r="W316" s="423">
        <v>1.8234234234234232</v>
      </c>
      <c r="X316" s="423">
        <v>9.2492492492492487E-2</v>
      </c>
      <c r="Y316" s="429">
        <v>0</v>
      </c>
      <c r="Z316" s="423">
        <v>0</v>
      </c>
      <c r="AA316" s="454">
        <v>0</v>
      </c>
      <c r="AB316" s="416">
        <v>0.3783783783783784</v>
      </c>
      <c r="AC316" s="473">
        <v>0</v>
      </c>
      <c r="AD316" s="423">
        <v>0.86846846846846848</v>
      </c>
      <c r="AE316" s="423">
        <v>0.15555555555555556</v>
      </c>
      <c r="AF316" s="423">
        <v>0</v>
      </c>
      <c r="AG316" s="416">
        <v>0</v>
      </c>
      <c r="AH316" s="416">
        <v>0</v>
      </c>
      <c r="AI316" s="423">
        <v>0.76696696696696698</v>
      </c>
      <c r="AJ316" s="423">
        <v>0</v>
      </c>
      <c r="AK316" s="423">
        <v>0</v>
      </c>
      <c r="AL316" s="423">
        <v>0</v>
      </c>
      <c r="AM316" s="423">
        <v>6.4864864864864868E-2</v>
      </c>
      <c r="AN316" s="423">
        <v>0</v>
      </c>
      <c r="AO316" s="416">
        <v>0</v>
      </c>
      <c r="AP316" s="423">
        <v>0</v>
      </c>
      <c r="AQ316" s="423">
        <v>0.1843843843843844</v>
      </c>
      <c r="AR316" s="416">
        <v>0</v>
      </c>
      <c r="AS316" s="416">
        <v>0</v>
      </c>
      <c r="AT316" s="423">
        <v>0</v>
      </c>
      <c r="AU316" s="423">
        <v>2.7027027027027029E-2</v>
      </c>
      <c r="AV316" s="423">
        <v>0</v>
      </c>
      <c r="AW316" s="423">
        <v>0</v>
      </c>
      <c r="AX316" s="423">
        <v>0</v>
      </c>
      <c r="AY316" s="423">
        <v>0</v>
      </c>
      <c r="AZ316" s="423">
        <v>0</v>
      </c>
      <c r="BA316" s="423">
        <v>0</v>
      </c>
      <c r="BB316" s="423">
        <v>0</v>
      </c>
      <c r="BC316" s="423">
        <v>0</v>
      </c>
      <c r="BD316" s="423">
        <v>0</v>
      </c>
      <c r="BE316" s="423">
        <v>0</v>
      </c>
      <c r="BF316" s="423">
        <v>0</v>
      </c>
      <c r="BG316" s="423">
        <v>0</v>
      </c>
      <c r="BH316" s="423">
        <v>0</v>
      </c>
      <c r="BI316" s="423">
        <v>0</v>
      </c>
      <c r="BJ316" s="423">
        <v>0</v>
      </c>
      <c r="BK316" s="430">
        <v>0</v>
      </c>
      <c r="BL316" s="431">
        <f t="shared" si="4"/>
        <v>99.999999999999986</v>
      </c>
    </row>
    <row r="317" spans="1:64">
      <c r="A317" s="1022"/>
      <c r="B317" s="425" t="s">
        <v>92</v>
      </c>
      <c r="C317" s="426" t="s">
        <v>93</v>
      </c>
      <c r="D317" s="426" t="s">
        <v>112</v>
      </c>
      <c r="E317" s="426">
        <v>5</v>
      </c>
      <c r="F317" s="427">
        <v>2000</v>
      </c>
      <c r="G317" s="460"/>
      <c r="H317" s="461"/>
      <c r="I317" s="428"/>
      <c r="J317" s="416">
        <v>0</v>
      </c>
      <c r="K317" s="417">
        <v>4.075075075075075</v>
      </c>
      <c r="L317" s="417">
        <v>0</v>
      </c>
      <c r="M317" s="423">
        <v>5.1753753753753751</v>
      </c>
      <c r="N317" s="417">
        <v>62.830030030030038</v>
      </c>
      <c r="O317" s="423">
        <v>0</v>
      </c>
      <c r="P317" s="417">
        <v>24.957957957957959</v>
      </c>
      <c r="Q317" s="423">
        <v>7.2072072072072073E-3</v>
      </c>
      <c r="R317" s="423">
        <v>3.0630630630630627E-2</v>
      </c>
      <c r="S317" s="423">
        <v>0</v>
      </c>
      <c r="T317" s="423">
        <v>0.25465465465465464</v>
      </c>
      <c r="U317" s="423">
        <v>0</v>
      </c>
      <c r="V317" s="423">
        <v>0.57837837837837847</v>
      </c>
      <c r="W317" s="423">
        <v>1.0906906906906906</v>
      </c>
      <c r="X317" s="423">
        <v>0.25405405405405401</v>
      </c>
      <c r="Y317" s="429">
        <v>0</v>
      </c>
      <c r="Z317" s="423">
        <v>0</v>
      </c>
      <c r="AA317" s="454">
        <v>0</v>
      </c>
      <c r="AB317" s="416">
        <v>8.7687687687687685E-2</v>
      </c>
      <c r="AC317" s="473">
        <v>0</v>
      </c>
      <c r="AD317" s="423">
        <v>0.17177177177177178</v>
      </c>
      <c r="AE317" s="423">
        <v>4.4444444444444446E-2</v>
      </c>
      <c r="AF317" s="423">
        <v>0</v>
      </c>
      <c r="AG317" s="416">
        <v>0</v>
      </c>
      <c r="AH317" s="416">
        <v>0</v>
      </c>
      <c r="AI317" s="423">
        <v>0</v>
      </c>
      <c r="AJ317" s="423">
        <v>0</v>
      </c>
      <c r="AK317" s="423">
        <v>0</v>
      </c>
      <c r="AL317" s="423">
        <v>0</v>
      </c>
      <c r="AM317" s="423">
        <v>0</v>
      </c>
      <c r="AN317" s="423">
        <v>0</v>
      </c>
      <c r="AO317" s="416">
        <v>0</v>
      </c>
      <c r="AP317" s="423">
        <v>0</v>
      </c>
      <c r="AQ317" s="423">
        <v>0.30330330330330324</v>
      </c>
      <c r="AR317" s="416">
        <v>0</v>
      </c>
      <c r="AS317" s="416">
        <v>0</v>
      </c>
      <c r="AT317" s="423">
        <v>0</v>
      </c>
      <c r="AU317" s="423">
        <v>0.13873873873873874</v>
      </c>
      <c r="AV317" s="423">
        <v>0</v>
      </c>
      <c r="AW317" s="423">
        <v>0</v>
      </c>
      <c r="AX317" s="423">
        <v>0</v>
      </c>
      <c r="AY317" s="423">
        <v>0</v>
      </c>
      <c r="AZ317" s="423">
        <v>0</v>
      </c>
      <c r="BA317" s="423">
        <v>0</v>
      </c>
      <c r="BB317" s="423">
        <v>0</v>
      </c>
      <c r="BC317" s="423">
        <v>0</v>
      </c>
      <c r="BD317" s="423">
        <v>0</v>
      </c>
      <c r="BE317" s="423">
        <v>0</v>
      </c>
      <c r="BF317" s="423">
        <v>0</v>
      </c>
      <c r="BG317" s="423">
        <v>0</v>
      </c>
      <c r="BH317" s="423">
        <v>0</v>
      </c>
      <c r="BI317" s="423">
        <v>0</v>
      </c>
      <c r="BJ317" s="423">
        <v>0</v>
      </c>
      <c r="BK317" s="430">
        <v>0</v>
      </c>
      <c r="BL317" s="431">
        <f t="shared" si="4"/>
        <v>100.00000000000001</v>
      </c>
    </row>
    <row r="318" spans="1:64">
      <c r="A318" s="1022"/>
      <c r="B318" s="425" t="s">
        <v>92</v>
      </c>
      <c r="C318" s="426" t="s">
        <v>93</v>
      </c>
      <c r="D318" s="426" t="s">
        <v>112</v>
      </c>
      <c r="E318" s="426">
        <v>6</v>
      </c>
      <c r="F318" s="427">
        <v>2000</v>
      </c>
      <c r="G318" s="460"/>
      <c r="H318" s="461"/>
      <c r="I318" s="428"/>
      <c r="J318" s="416">
        <v>0</v>
      </c>
      <c r="K318" s="417">
        <v>4.7717717717717711</v>
      </c>
      <c r="L318" s="417">
        <v>0.60540540540540544</v>
      </c>
      <c r="M318" s="423">
        <v>3.6918918918918919</v>
      </c>
      <c r="N318" s="417">
        <v>60.076876876876874</v>
      </c>
      <c r="O318" s="423">
        <v>0</v>
      </c>
      <c r="P318" s="417">
        <v>25.554354354354352</v>
      </c>
      <c r="Q318" s="423">
        <v>0</v>
      </c>
      <c r="R318" s="423">
        <v>0.11111111111111112</v>
      </c>
      <c r="S318" s="423">
        <v>0</v>
      </c>
      <c r="T318" s="423">
        <v>0.27027027027027029</v>
      </c>
      <c r="U318" s="423">
        <v>0.87267267267267268</v>
      </c>
      <c r="V318" s="423">
        <v>0.6132132132132132</v>
      </c>
      <c r="W318" s="423">
        <v>2.5741741741741739</v>
      </c>
      <c r="X318" s="423">
        <v>0.1897897897897898</v>
      </c>
      <c r="Y318" s="429">
        <v>0</v>
      </c>
      <c r="Z318" s="423">
        <v>0</v>
      </c>
      <c r="AA318" s="454">
        <v>0</v>
      </c>
      <c r="AB318" s="416">
        <v>0</v>
      </c>
      <c r="AC318" s="473">
        <v>0</v>
      </c>
      <c r="AD318" s="423">
        <v>0.32732732732732733</v>
      </c>
      <c r="AE318" s="423">
        <v>0</v>
      </c>
      <c r="AF318" s="423">
        <v>0</v>
      </c>
      <c r="AG318" s="416">
        <v>0</v>
      </c>
      <c r="AH318" s="416">
        <v>0</v>
      </c>
      <c r="AI318" s="423">
        <v>0</v>
      </c>
      <c r="AJ318" s="423">
        <v>0</v>
      </c>
      <c r="AK318" s="423">
        <v>0</v>
      </c>
      <c r="AL318" s="423">
        <v>0</v>
      </c>
      <c r="AM318" s="423">
        <v>0.17177177177177178</v>
      </c>
      <c r="AN318" s="423">
        <v>0</v>
      </c>
      <c r="AO318" s="416">
        <v>0</v>
      </c>
      <c r="AP318" s="423">
        <v>0</v>
      </c>
      <c r="AQ318" s="423">
        <v>0</v>
      </c>
      <c r="AR318" s="416">
        <v>0</v>
      </c>
      <c r="AS318" s="416">
        <v>0</v>
      </c>
      <c r="AT318" s="423">
        <v>0</v>
      </c>
      <c r="AU318" s="423">
        <v>5.8258258258258248E-2</v>
      </c>
      <c r="AV318" s="423">
        <v>0</v>
      </c>
      <c r="AW318" s="423">
        <v>0</v>
      </c>
      <c r="AX318" s="423">
        <v>0</v>
      </c>
      <c r="AY318" s="423">
        <v>0</v>
      </c>
      <c r="AZ318" s="423">
        <v>0</v>
      </c>
      <c r="BA318" s="423">
        <v>0</v>
      </c>
      <c r="BB318" s="423">
        <v>0</v>
      </c>
      <c r="BC318" s="423">
        <v>0</v>
      </c>
      <c r="BD318" s="423">
        <v>0</v>
      </c>
      <c r="BE318" s="423">
        <v>0</v>
      </c>
      <c r="BF318" s="423">
        <v>0</v>
      </c>
      <c r="BG318" s="423">
        <v>0.11111111111111112</v>
      </c>
      <c r="BH318" s="423">
        <v>0</v>
      </c>
      <c r="BI318" s="423">
        <v>0</v>
      </c>
      <c r="BJ318" s="423">
        <v>0</v>
      </c>
      <c r="BK318" s="430">
        <v>0</v>
      </c>
      <c r="BL318" s="431">
        <f t="shared" si="4"/>
        <v>100</v>
      </c>
    </row>
    <row r="319" spans="1:64">
      <c r="A319" s="1022"/>
      <c r="B319" s="425" t="s">
        <v>92</v>
      </c>
      <c r="C319" s="426" t="s">
        <v>93</v>
      </c>
      <c r="D319" s="426" t="s">
        <v>112</v>
      </c>
      <c r="E319" s="426">
        <v>7</v>
      </c>
      <c r="F319" s="427">
        <v>2000</v>
      </c>
      <c r="G319" s="460"/>
      <c r="H319" s="461"/>
      <c r="I319" s="428"/>
      <c r="J319" s="416">
        <v>0</v>
      </c>
      <c r="K319" s="417">
        <v>1.5495495495495495</v>
      </c>
      <c r="L319" s="417">
        <v>0</v>
      </c>
      <c r="M319" s="423">
        <v>1.273873873873874</v>
      </c>
      <c r="N319" s="417">
        <v>62.506906906906906</v>
      </c>
      <c r="O319" s="423">
        <v>0</v>
      </c>
      <c r="P319" s="417">
        <v>28.898498498498498</v>
      </c>
      <c r="Q319" s="423">
        <v>0</v>
      </c>
      <c r="R319" s="423">
        <v>0.14654654654654656</v>
      </c>
      <c r="S319" s="423">
        <v>0</v>
      </c>
      <c r="T319" s="423">
        <v>0.22762762762762762</v>
      </c>
      <c r="U319" s="423">
        <v>0</v>
      </c>
      <c r="V319" s="423">
        <v>1.2828828828828831</v>
      </c>
      <c r="W319" s="423">
        <v>1.2702702702702704</v>
      </c>
      <c r="X319" s="423">
        <v>0.43363363363363366</v>
      </c>
      <c r="Y319" s="429">
        <v>0</v>
      </c>
      <c r="Z319" s="423">
        <v>0</v>
      </c>
      <c r="AA319" s="454">
        <v>0</v>
      </c>
      <c r="AB319" s="416">
        <v>0</v>
      </c>
      <c r="AC319" s="473">
        <v>0</v>
      </c>
      <c r="AD319" s="423">
        <v>1.7315315315315318</v>
      </c>
      <c r="AE319" s="423">
        <v>0</v>
      </c>
      <c r="AF319" s="423">
        <v>0</v>
      </c>
      <c r="AG319" s="416">
        <v>0</v>
      </c>
      <c r="AH319" s="416">
        <v>0</v>
      </c>
      <c r="AI319" s="423">
        <v>0</v>
      </c>
      <c r="AJ319" s="423">
        <v>1.6816816816816817E-2</v>
      </c>
      <c r="AK319" s="423">
        <v>0</v>
      </c>
      <c r="AL319" s="423">
        <v>0</v>
      </c>
      <c r="AM319" s="423">
        <v>0</v>
      </c>
      <c r="AN319" s="423">
        <v>0</v>
      </c>
      <c r="AO319" s="416">
        <v>0</v>
      </c>
      <c r="AP319" s="423">
        <v>0</v>
      </c>
      <c r="AQ319" s="423">
        <v>0</v>
      </c>
      <c r="AR319" s="416">
        <v>0</v>
      </c>
      <c r="AS319" s="416">
        <v>0</v>
      </c>
      <c r="AT319" s="423">
        <v>0</v>
      </c>
      <c r="AU319" s="423">
        <v>0.14414414414414414</v>
      </c>
      <c r="AV319" s="423">
        <v>0</v>
      </c>
      <c r="AW319" s="423">
        <v>0</v>
      </c>
      <c r="AX319" s="423">
        <v>0</v>
      </c>
      <c r="AY319" s="423">
        <v>0</v>
      </c>
      <c r="AZ319" s="423">
        <v>0</v>
      </c>
      <c r="BA319" s="423">
        <v>0</v>
      </c>
      <c r="BB319" s="423">
        <v>0</v>
      </c>
      <c r="BC319" s="423">
        <v>0</v>
      </c>
      <c r="BD319" s="423">
        <v>0</v>
      </c>
      <c r="BE319" s="423">
        <v>0</v>
      </c>
      <c r="BF319" s="423">
        <v>0</v>
      </c>
      <c r="BG319" s="423">
        <v>0.44384384384384379</v>
      </c>
      <c r="BH319" s="423">
        <v>0</v>
      </c>
      <c r="BI319" s="423">
        <v>0</v>
      </c>
      <c r="BJ319" s="423">
        <v>0</v>
      </c>
      <c r="BK319" s="423">
        <v>7.3873873873873883E-2</v>
      </c>
      <c r="BL319" s="431">
        <f t="shared" si="4"/>
        <v>100</v>
      </c>
    </row>
    <row r="320" spans="1:64">
      <c r="A320" s="1022"/>
      <c r="B320" s="425" t="s">
        <v>92</v>
      </c>
      <c r="C320" s="426" t="s">
        <v>93</v>
      </c>
      <c r="D320" s="426" t="s">
        <v>112</v>
      </c>
      <c r="E320" s="426">
        <v>8</v>
      </c>
      <c r="F320" s="427">
        <v>2000</v>
      </c>
      <c r="G320" s="460"/>
      <c r="H320" s="461"/>
      <c r="I320" s="428"/>
      <c r="J320" s="416">
        <v>0</v>
      </c>
      <c r="K320" s="417">
        <v>2.1645645645645644</v>
      </c>
      <c r="L320" s="417">
        <v>0.46306306306306305</v>
      </c>
      <c r="M320" s="423">
        <v>1.436036036036036</v>
      </c>
      <c r="N320" s="417">
        <v>63.951351351351356</v>
      </c>
      <c r="O320" s="423">
        <v>0</v>
      </c>
      <c r="P320" s="417">
        <v>20.252852852852854</v>
      </c>
      <c r="Q320" s="423">
        <v>0</v>
      </c>
      <c r="R320" s="423">
        <v>1.204804804804805</v>
      </c>
      <c r="S320" s="423">
        <v>0</v>
      </c>
      <c r="T320" s="423">
        <v>0</v>
      </c>
      <c r="U320" s="423">
        <v>9.5495495495495505E-2</v>
      </c>
      <c r="V320" s="423">
        <v>1.5699699699699698</v>
      </c>
      <c r="W320" s="423">
        <v>0.87567567567567561</v>
      </c>
      <c r="X320" s="423">
        <v>1.2012012012012012E-2</v>
      </c>
      <c r="Y320" s="429">
        <v>0</v>
      </c>
      <c r="Z320" s="423">
        <v>0</v>
      </c>
      <c r="AA320" s="454">
        <v>0</v>
      </c>
      <c r="AB320" s="416">
        <v>0</v>
      </c>
      <c r="AC320" s="473">
        <v>0</v>
      </c>
      <c r="AD320" s="423">
        <v>6.3417417417417417</v>
      </c>
      <c r="AE320" s="423">
        <v>6.1861861861861871E-2</v>
      </c>
      <c r="AF320" s="423">
        <v>0</v>
      </c>
      <c r="AG320" s="416">
        <v>0</v>
      </c>
      <c r="AH320" s="416">
        <v>0</v>
      </c>
      <c r="AI320" s="423">
        <v>0.80600600600600603</v>
      </c>
      <c r="AJ320" s="423">
        <v>0</v>
      </c>
      <c r="AK320" s="423">
        <v>0</v>
      </c>
      <c r="AL320" s="423">
        <v>0</v>
      </c>
      <c r="AM320" s="423">
        <v>4.0840840840840838E-2</v>
      </c>
      <c r="AN320" s="423">
        <v>0</v>
      </c>
      <c r="AO320" s="416">
        <v>0</v>
      </c>
      <c r="AP320" s="423">
        <v>0</v>
      </c>
      <c r="AQ320" s="423">
        <v>6.8468468468468477E-2</v>
      </c>
      <c r="AR320" s="416">
        <v>0</v>
      </c>
      <c r="AS320" s="416">
        <v>0</v>
      </c>
      <c r="AT320" s="423">
        <v>0</v>
      </c>
      <c r="AU320" s="423">
        <v>0.29849849849849852</v>
      </c>
      <c r="AV320" s="423">
        <v>0</v>
      </c>
      <c r="AW320" s="423">
        <v>0</v>
      </c>
      <c r="AX320" s="423">
        <v>0</v>
      </c>
      <c r="AY320" s="423">
        <v>0</v>
      </c>
      <c r="AZ320" s="423">
        <v>0</v>
      </c>
      <c r="BA320" s="423">
        <v>0</v>
      </c>
      <c r="BB320" s="423">
        <v>0</v>
      </c>
      <c r="BC320" s="423">
        <v>0</v>
      </c>
      <c r="BD320" s="423">
        <v>0</v>
      </c>
      <c r="BE320" s="423">
        <v>0</v>
      </c>
      <c r="BF320" s="423">
        <v>0.33573573573573573</v>
      </c>
      <c r="BG320" s="423">
        <v>2.1021021021021019E-2</v>
      </c>
      <c r="BH320" s="423">
        <v>0</v>
      </c>
      <c r="BI320" s="423">
        <v>0</v>
      </c>
      <c r="BJ320" s="423">
        <v>0</v>
      </c>
      <c r="BK320" s="430">
        <v>0</v>
      </c>
      <c r="BL320" s="431">
        <f t="shared" si="4"/>
        <v>100.00000000000003</v>
      </c>
    </row>
    <row r="321" spans="1:64">
      <c r="A321" s="1022"/>
      <c r="B321" s="425" t="s">
        <v>92</v>
      </c>
      <c r="C321" s="426" t="s">
        <v>93</v>
      </c>
      <c r="D321" s="426" t="s">
        <v>112</v>
      </c>
      <c r="E321" s="426">
        <v>9</v>
      </c>
      <c r="F321" s="427">
        <v>2000</v>
      </c>
      <c r="G321" s="460"/>
      <c r="H321" s="461"/>
      <c r="I321" s="428"/>
      <c r="J321" s="416">
        <v>0</v>
      </c>
      <c r="K321" s="417">
        <v>2.0426426426426429</v>
      </c>
      <c r="L321" s="417">
        <v>0.14474474474474475</v>
      </c>
      <c r="M321" s="423">
        <v>0.30810810810810813</v>
      </c>
      <c r="N321" s="417">
        <v>66.112312312312312</v>
      </c>
      <c r="O321" s="423">
        <v>0</v>
      </c>
      <c r="P321" s="417">
        <v>22.04924924924925</v>
      </c>
      <c r="Q321" s="423">
        <v>4.5045045045045043E-2</v>
      </c>
      <c r="R321" s="423">
        <v>3.072672672672673</v>
      </c>
      <c r="S321" s="423">
        <v>0</v>
      </c>
      <c r="T321" s="423">
        <v>0.82582582582582587</v>
      </c>
      <c r="U321" s="423">
        <v>0.29189189189189185</v>
      </c>
      <c r="V321" s="423">
        <v>1.7039039039039039</v>
      </c>
      <c r="W321" s="423">
        <v>2.3051051051051048</v>
      </c>
      <c r="X321" s="423">
        <v>0.55735735735735725</v>
      </c>
      <c r="Y321" s="429">
        <v>0</v>
      </c>
      <c r="Z321" s="423">
        <v>0</v>
      </c>
      <c r="AA321" s="454">
        <v>0</v>
      </c>
      <c r="AB321" s="416">
        <v>0</v>
      </c>
      <c r="AC321" s="473">
        <v>0</v>
      </c>
      <c r="AD321" s="423">
        <v>3.2432432432432434E-2</v>
      </c>
      <c r="AE321" s="423">
        <v>0</v>
      </c>
      <c r="AF321" s="423">
        <v>0</v>
      </c>
      <c r="AG321" s="416">
        <v>0</v>
      </c>
      <c r="AH321" s="416">
        <v>0</v>
      </c>
      <c r="AI321" s="423">
        <v>0</v>
      </c>
      <c r="AJ321" s="423">
        <v>0</v>
      </c>
      <c r="AK321" s="423">
        <v>4.1441441441441441E-2</v>
      </c>
      <c r="AL321" s="423">
        <v>0</v>
      </c>
      <c r="AM321" s="423">
        <v>0</v>
      </c>
      <c r="AN321" s="423">
        <v>0</v>
      </c>
      <c r="AO321" s="416">
        <v>0</v>
      </c>
      <c r="AP321" s="423">
        <v>0</v>
      </c>
      <c r="AQ321" s="423">
        <v>1.9219219219219218E-2</v>
      </c>
      <c r="AR321" s="416">
        <v>0</v>
      </c>
      <c r="AS321" s="416">
        <v>0</v>
      </c>
      <c r="AT321" s="423">
        <v>0</v>
      </c>
      <c r="AU321" s="423">
        <v>0.44804804804804804</v>
      </c>
      <c r="AV321" s="423">
        <v>0</v>
      </c>
      <c r="AW321" s="423">
        <v>0</v>
      </c>
      <c r="AX321" s="423">
        <v>0</v>
      </c>
      <c r="AY321" s="423">
        <v>0</v>
      </c>
      <c r="AZ321" s="423">
        <v>0</v>
      </c>
      <c r="BA321" s="423">
        <v>0</v>
      </c>
      <c r="BB321" s="423">
        <v>0</v>
      </c>
      <c r="BC321" s="423">
        <v>0</v>
      </c>
      <c r="BD321" s="423">
        <v>0</v>
      </c>
      <c r="BE321" s="423">
        <v>0</v>
      </c>
      <c r="BF321" s="423">
        <v>0</v>
      </c>
      <c r="BG321" s="423">
        <v>0</v>
      </c>
      <c r="BH321" s="423">
        <v>0</v>
      </c>
      <c r="BI321" s="423">
        <v>0</v>
      </c>
      <c r="BJ321" s="423">
        <v>0</v>
      </c>
      <c r="BK321" s="430">
        <v>0</v>
      </c>
      <c r="BL321" s="431">
        <f t="shared" si="4"/>
        <v>99.999999999999986</v>
      </c>
    </row>
    <row r="322" spans="1:64">
      <c r="A322" s="1022"/>
      <c r="B322" s="433" t="s">
        <v>92</v>
      </c>
      <c r="C322" s="455" t="s">
        <v>93</v>
      </c>
      <c r="D322" s="434" t="s">
        <v>112</v>
      </c>
      <c r="E322" s="434">
        <v>10</v>
      </c>
      <c r="F322" s="435">
        <v>2000</v>
      </c>
      <c r="G322" s="464"/>
      <c r="H322" s="465"/>
      <c r="I322" s="436"/>
      <c r="J322" s="437">
        <v>0</v>
      </c>
      <c r="K322" s="438">
        <v>0.90270270270270259</v>
      </c>
      <c r="L322" s="438">
        <v>0.38378378378378375</v>
      </c>
      <c r="M322" s="439">
        <v>0</v>
      </c>
      <c r="N322" s="438">
        <v>74.348948948948944</v>
      </c>
      <c r="O322" s="439">
        <v>0</v>
      </c>
      <c r="P322" s="438">
        <v>14.815615615615616</v>
      </c>
      <c r="Q322" s="439">
        <v>0</v>
      </c>
      <c r="R322" s="439">
        <v>5.127927927927928</v>
      </c>
      <c r="S322" s="439">
        <v>0</v>
      </c>
      <c r="T322" s="439">
        <v>0.89309309309309315</v>
      </c>
      <c r="U322" s="439">
        <v>9.6696696696696685E-2</v>
      </c>
      <c r="V322" s="439">
        <v>0.57777777777777772</v>
      </c>
      <c r="W322" s="439">
        <v>1.2360360360360361</v>
      </c>
      <c r="X322" s="439">
        <v>0.48948948948948945</v>
      </c>
      <c r="Y322" s="440">
        <v>0</v>
      </c>
      <c r="Z322" s="439">
        <v>0</v>
      </c>
      <c r="AA322" s="456">
        <v>0</v>
      </c>
      <c r="AB322" s="437">
        <v>0.30690690690690692</v>
      </c>
      <c r="AC322" s="474">
        <v>0</v>
      </c>
      <c r="AD322" s="439">
        <v>0.2810810810810811</v>
      </c>
      <c r="AE322" s="439">
        <v>0.32852852852852849</v>
      </c>
      <c r="AF322" s="439">
        <v>0</v>
      </c>
      <c r="AG322" s="437">
        <v>0</v>
      </c>
      <c r="AH322" s="437">
        <v>0</v>
      </c>
      <c r="AI322" s="439">
        <v>0</v>
      </c>
      <c r="AJ322" s="439">
        <v>0</v>
      </c>
      <c r="AK322" s="439">
        <v>0</v>
      </c>
      <c r="AL322" s="439">
        <v>0</v>
      </c>
      <c r="AM322" s="439">
        <v>0</v>
      </c>
      <c r="AN322" s="439">
        <v>0</v>
      </c>
      <c r="AO322" s="437">
        <v>0</v>
      </c>
      <c r="AP322" s="439">
        <v>0</v>
      </c>
      <c r="AQ322" s="439">
        <v>0</v>
      </c>
      <c r="AR322" s="437">
        <v>0</v>
      </c>
      <c r="AS322" s="437">
        <v>0</v>
      </c>
      <c r="AT322" s="439">
        <v>0</v>
      </c>
      <c r="AU322" s="439">
        <v>0</v>
      </c>
      <c r="AV322" s="439">
        <v>0</v>
      </c>
      <c r="AW322" s="439">
        <v>0</v>
      </c>
      <c r="AX322" s="439">
        <v>0</v>
      </c>
      <c r="AY322" s="439">
        <v>0</v>
      </c>
      <c r="AZ322" s="439">
        <v>0</v>
      </c>
      <c r="BA322" s="439">
        <v>0</v>
      </c>
      <c r="BB322" s="439">
        <v>0</v>
      </c>
      <c r="BC322" s="439">
        <v>0</v>
      </c>
      <c r="BD322" s="439">
        <v>0</v>
      </c>
      <c r="BE322" s="439">
        <v>0</v>
      </c>
      <c r="BF322" s="439">
        <v>0</v>
      </c>
      <c r="BG322" s="439">
        <v>0.2114114114114114</v>
      </c>
      <c r="BH322" s="439">
        <v>0</v>
      </c>
      <c r="BI322" s="439">
        <v>0</v>
      </c>
      <c r="BJ322" s="439">
        <v>0</v>
      </c>
      <c r="BK322" s="441">
        <v>0</v>
      </c>
      <c r="BL322" s="442">
        <f t="shared" si="4"/>
        <v>99.999999999999986</v>
      </c>
    </row>
    <row r="323" spans="1:64">
      <c r="A323" s="1022"/>
      <c r="B323" s="425" t="s">
        <v>92</v>
      </c>
      <c r="C323" s="426" t="s">
        <v>93</v>
      </c>
      <c r="D323" s="426" t="s">
        <v>113</v>
      </c>
      <c r="E323" s="426">
        <v>1</v>
      </c>
      <c r="F323" s="427">
        <v>2000</v>
      </c>
      <c r="G323" s="460"/>
      <c r="H323" s="461"/>
      <c r="I323" s="428"/>
      <c r="J323" s="416">
        <v>0</v>
      </c>
      <c r="K323" s="417">
        <v>1.0132132132132132</v>
      </c>
      <c r="L323" s="417">
        <v>1.768168168168168</v>
      </c>
      <c r="M323" s="423">
        <v>0</v>
      </c>
      <c r="N323" s="417">
        <v>60.999399399399394</v>
      </c>
      <c r="O323" s="423">
        <v>0</v>
      </c>
      <c r="P323" s="417">
        <v>26.266066066066067</v>
      </c>
      <c r="Q323" s="423">
        <v>0</v>
      </c>
      <c r="R323" s="423">
        <v>1.9705705705705707</v>
      </c>
      <c r="S323" s="423">
        <v>0</v>
      </c>
      <c r="T323" s="423">
        <v>0</v>
      </c>
      <c r="U323" s="423">
        <v>0.7885885885885886</v>
      </c>
      <c r="V323" s="423">
        <v>0.12012012012012012</v>
      </c>
      <c r="W323" s="423">
        <v>1.6162162162162164</v>
      </c>
      <c r="X323" s="423">
        <v>0.31411411411411411</v>
      </c>
      <c r="Y323" s="429">
        <v>0</v>
      </c>
      <c r="Z323" s="423">
        <v>0</v>
      </c>
      <c r="AA323" s="454">
        <v>0</v>
      </c>
      <c r="AB323" s="416">
        <v>0</v>
      </c>
      <c r="AC323" s="473">
        <v>0</v>
      </c>
      <c r="AD323" s="423">
        <v>2.8666666666666671</v>
      </c>
      <c r="AE323" s="423">
        <v>9.3093093093093091E-2</v>
      </c>
      <c r="AF323" s="423">
        <v>0.13213213213213215</v>
      </c>
      <c r="AG323" s="416">
        <v>0</v>
      </c>
      <c r="AH323" s="416">
        <v>0</v>
      </c>
      <c r="AI323" s="423">
        <v>0.35735735735735741</v>
      </c>
      <c r="AJ323" s="423">
        <v>1.0210210210210209E-2</v>
      </c>
      <c r="AK323" s="423">
        <v>5.8258258258258248E-2</v>
      </c>
      <c r="AL323" s="423">
        <v>0</v>
      </c>
      <c r="AM323" s="423">
        <v>0.27207207207207212</v>
      </c>
      <c r="AN323" s="423">
        <v>0</v>
      </c>
      <c r="AO323" s="416">
        <v>0</v>
      </c>
      <c r="AP323" s="423">
        <v>0</v>
      </c>
      <c r="AQ323" s="423">
        <v>0.61921921921921919</v>
      </c>
      <c r="AR323" s="416">
        <v>0</v>
      </c>
      <c r="AS323" s="416">
        <v>0</v>
      </c>
      <c r="AT323" s="423">
        <v>0</v>
      </c>
      <c r="AU323" s="423">
        <v>0.20060060060060061</v>
      </c>
      <c r="AV323" s="423">
        <v>0</v>
      </c>
      <c r="AW323" s="423">
        <v>0</v>
      </c>
      <c r="AX323" s="423">
        <v>0</v>
      </c>
      <c r="AY323" s="423">
        <v>0</v>
      </c>
      <c r="AZ323" s="423">
        <v>0</v>
      </c>
      <c r="BA323" s="423">
        <v>0</v>
      </c>
      <c r="BB323" s="423">
        <v>0</v>
      </c>
      <c r="BC323" s="423">
        <v>0</v>
      </c>
      <c r="BD323" s="423">
        <v>0</v>
      </c>
      <c r="BE323" s="423">
        <v>0</v>
      </c>
      <c r="BF323" s="423">
        <v>0</v>
      </c>
      <c r="BG323" s="423">
        <v>0.53393393393393396</v>
      </c>
      <c r="BH323" s="423">
        <v>0</v>
      </c>
      <c r="BI323" s="423">
        <v>0</v>
      </c>
      <c r="BJ323" s="423">
        <v>0</v>
      </c>
      <c r="BK323" s="430">
        <v>0</v>
      </c>
      <c r="BL323" s="431">
        <f t="shared" ref="BL323:BL361" si="5">SUM(J323:BK323)</f>
        <v>100.00000000000001</v>
      </c>
    </row>
    <row r="324" spans="1:64">
      <c r="A324" s="1022"/>
      <c r="B324" s="425" t="s">
        <v>92</v>
      </c>
      <c r="C324" s="426" t="s">
        <v>93</v>
      </c>
      <c r="D324" s="426" t="s">
        <v>113</v>
      </c>
      <c r="E324" s="426">
        <v>2</v>
      </c>
      <c r="F324" s="427">
        <v>2000</v>
      </c>
      <c r="G324" s="460"/>
      <c r="H324" s="461"/>
      <c r="I324" s="428"/>
      <c r="J324" s="416">
        <v>0</v>
      </c>
      <c r="K324" s="417">
        <v>0.28228228228228225</v>
      </c>
      <c r="L324" s="417">
        <v>0.24324324324324326</v>
      </c>
      <c r="M324" s="423">
        <v>8.1081081081081086E-2</v>
      </c>
      <c r="N324" s="417">
        <v>80.555555555555543</v>
      </c>
      <c r="O324" s="423">
        <v>0</v>
      </c>
      <c r="P324" s="417">
        <v>16.171171171171171</v>
      </c>
      <c r="Q324" s="423">
        <v>0</v>
      </c>
      <c r="R324" s="423">
        <v>0.1057057057057057</v>
      </c>
      <c r="S324" s="423">
        <v>0</v>
      </c>
      <c r="T324" s="423">
        <v>0.14834834834834837</v>
      </c>
      <c r="U324" s="423">
        <v>0</v>
      </c>
      <c r="V324" s="423">
        <v>0.66966966966966968</v>
      </c>
      <c r="W324" s="423">
        <v>1.1447447447447445</v>
      </c>
      <c r="X324" s="423">
        <v>0.20300300300300303</v>
      </c>
      <c r="Y324" s="429">
        <v>0</v>
      </c>
      <c r="Z324" s="423">
        <v>0</v>
      </c>
      <c r="AA324" s="454">
        <v>0</v>
      </c>
      <c r="AB324" s="416">
        <v>0</v>
      </c>
      <c r="AC324" s="473">
        <v>0</v>
      </c>
      <c r="AD324" s="423">
        <v>0.15795795795795795</v>
      </c>
      <c r="AE324" s="423">
        <v>0</v>
      </c>
      <c r="AF324" s="423">
        <v>0</v>
      </c>
      <c r="AG324" s="416">
        <v>0</v>
      </c>
      <c r="AH324" s="416">
        <v>0</v>
      </c>
      <c r="AI324" s="423">
        <v>0</v>
      </c>
      <c r="AJ324" s="423">
        <v>0</v>
      </c>
      <c r="AK324" s="423">
        <v>0</v>
      </c>
      <c r="AL324" s="423">
        <v>0</v>
      </c>
      <c r="AM324" s="423">
        <v>0</v>
      </c>
      <c r="AN324" s="423">
        <v>0</v>
      </c>
      <c r="AO324" s="416">
        <v>0</v>
      </c>
      <c r="AP324" s="423">
        <v>0</v>
      </c>
      <c r="AQ324" s="423">
        <v>0</v>
      </c>
      <c r="AR324" s="416">
        <v>0</v>
      </c>
      <c r="AS324" s="416">
        <v>0</v>
      </c>
      <c r="AT324" s="423">
        <v>0</v>
      </c>
      <c r="AU324" s="423">
        <v>6.6066066066066062E-3</v>
      </c>
      <c r="AV324" s="423">
        <v>0</v>
      </c>
      <c r="AW324" s="423">
        <v>0</v>
      </c>
      <c r="AX324" s="423">
        <v>0</v>
      </c>
      <c r="AY324" s="423">
        <v>0</v>
      </c>
      <c r="AZ324" s="423">
        <v>0</v>
      </c>
      <c r="BA324" s="423">
        <v>0</v>
      </c>
      <c r="BB324" s="423">
        <v>0</v>
      </c>
      <c r="BC324" s="423">
        <v>0</v>
      </c>
      <c r="BD324" s="423">
        <v>0</v>
      </c>
      <c r="BE324" s="423">
        <v>0</v>
      </c>
      <c r="BF324" s="423">
        <v>0</v>
      </c>
      <c r="BG324" s="423">
        <v>0.23063063063063063</v>
      </c>
      <c r="BH324" s="423">
        <v>0</v>
      </c>
      <c r="BI324" s="423">
        <v>0</v>
      </c>
      <c r="BJ324" s="423">
        <v>0</v>
      </c>
      <c r="BK324" s="430">
        <v>0</v>
      </c>
      <c r="BL324" s="431">
        <f t="shared" si="5"/>
        <v>99.999999999999986</v>
      </c>
    </row>
    <row r="325" spans="1:64">
      <c r="A325" s="1022"/>
      <c r="B325" s="425" t="s">
        <v>92</v>
      </c>
      <c r="C325" s="426" t="s">
        <v>93</v>
      </c>
      <c r="D325" s="426" t="s">
        <v>113</v>
      </c>
      <c r="E325" s="426">
        <v>3</v>
      </c>
      <c r="F325" s="427">
        <v>2000</v>
      </c>
      <c r="G325" s="460"/>
      <c r="H325" s="461"/>
      <c r="I325" s="428"/>
      <c r="J325" s="416">
        <v>0</v>
      </c>
      <c r="K325" s="417">
        <v>0.4924924924924925</v>
      </c>
      <c r="L325" s="417">
        <v>0.17417417417417416</v>
      </c>
      <c r="M325" s="423">
        <v>7.3273273273273279E-2</v>
      </c>
      <c r="N325" s="417">
        <v>74.855255255255258</v>
      </c>
      <c r="O325" s="423">
        <v>0</v>
      </c>
      <c r="P325" s="417">
        <v>19.886486486486486</v>
      </c>
      <c r="Q325" s="423">
        <v>7.0270270270270274E-2</v>
      </c>
      <c r="R325" s="423">
        <v>1.7309309309309311</v>
      </c>
      <c r="S325" s="423">
        <v>0</v>
      </c>
      <c r="T325" s="423">
        <v>0</v>
      </c>
      <c r="U325" s="423">
        <v>0</v>
      </c>
      <c r="V325" s="423">
        <v>1.0228228228228229</v>
      </c>
      <c r="W325" s="423">
        <v>0.75795795795795795</v>
      </c>
      <c r="X325" s="423">
        <v>1.9219219219219218E-2</v>
      </c>
      <c r="Y325" s="429">
        <v>0</v>
      </c>
      <c r="Z325" s="423">
        <v>0</v>
      </c>
      <c r="AA325" s="454">
        <v>0</v>
      </c>
      <c r="AB325" s="416">
        <v>0</v>
      </c>
      <c r="AC325" s="473">
        <v>0</v>
      </c>
      <c r="AD325" s="423">
        <v>0.3645645645645646</v>
      </c>
      <c r="AE325" s="423">
        <v>0</v>
      </c>
      <c r="AF325" s="423">
        <v>0</v>
      </c>
      <c r="AG325" s="416">
        <v>0</v>
      </c>
      <c r="AH325" s="416">
        <v>0</v>
      </c>
      <c r="AI325" s="423">
        <v>0</v>
      </c>
      <c r="AJ325" s="423">
        <v>0</v>
      </c>
      <c r="AK325" s="423">
        <v>0</v>
      </c>
      <c r="AL325" s="423">
        <v>0</v>
      </c>
      <c r="AM325" s="423">
        <v>0</v>
      </c>
      <c r="AN325" s="423">
        <v>0</v>
      </c>
      <c r="AO325" s="416">
        <v>0</v>
      </c>
      <c r="AP325" s="423">
        <v>0</v>
      </c>
      <c r="AQ325" s="423">
        <v>0</v>
      </c>
      <c r="AR325" s="416">
        <v>0</v>
      </c>
      <c r="AS325" s="416">
        <v>0</v>
      </c>
      <c r="AT325" s="423">
        <v>0</v>
      </c>
      <c r="AU325" s="423">
        <v>3.0630630630630627E-2</v>
      </c>
      <c r="AV325" s="423">
        <v>0</v>
      </c>
      <c r="AW325" s="423">
        <v>0</v>
      </c>
      <c r="AX325" s="423">
        <v>0</v>
      </c>
      <c r="AY325" s="423">
        <v>0</v>
      </c>
      <c r="AZ325" s="423">
        <v>0</v>
      </c>
      <c r="BA325" s="423">
        <v>0</v>
      </c>
      <c r="BB325" s="423">
        <v>0</v>
      </c>
      <c r="BC325" s="423">
        <v>0</v>
      </c>
      <c r="BD325" s="423">
        <v>0</v>
      </c>
      <c r="BE325" s="423">
        <v>0</v>
      </c>
      <c r="BF325" s="423">
        <v>0</v>
      </c>
      <c r="BG325" s="423">
        <v>0.35195195195195195</v>
      </c>
      <c r="BH325" s="423">
        <v>0</v>
      </c>
      <c r="BI325" s="423">
        <v>0</v>
      </c>
      <c r="BJ325" s="423">
        <v>0</v>
      </c>
      <c r="BK325" s="423">
        <v>0.16996996996996999</v>
      </c>
      <c r="BL325" s="431">
        <f t="shared" si="5"/>
        <v>99.999999999999986</v>
      </c>
    </row>
    <row r="326" spans="1:64">
      <c r="A326" s="1022"/>
      <c r="B326" s="425" t="s">
        <v>92</v>
      </c>
      <c r="C326" s="426" t="s">
        <v>93</v>
      </c>
      <c r="D326" s="426" t="s">
        <v>113</v>
      </c>
      <c r="E326" s="426">
        <v>4</v>
      </c>
      <c r="F326" s="427">
        <v>2000</v>
      </c>
      <c r="G326" s="460"/>
      <c r="H326" s="461"/>
      <c r="I326" s="428"/>
      <c r="J326" s="416">
        <v>0</v>
      </c>
      <c r="K326" s="417">
        <v>1.7525525525525527</v>
      </c>
      <c r="L326" s="417">
        <v>0.30390390390390387</v>
      </c>
      <c r="M326" s="423">
        <v>0</v>
      </c>
      <c r="N326" s="417">
        <v>71.2882882882883</v>
      </c>
      <c r="O326" s="423">
        <v>0</v>
      </c>
      <c r="P326" s="417">
        <v>18.784384384384385</v>
      </c>
      <c r="Q326" s="423">
        <v>0</v>
      </c>
      <c r="R326" s="423">
        <v>3.228228228228228</v>
      </c>
      <c r="S326" s="423">
        <v>0</v>
      </c>
      <c r="T326" s="423">
        <v>0.21381381381381381</v>
      </c>
      <c r="U326" s="423">
        <v>0.17477477477477477</v>
      </c>
      <c r="V326" s="423">
        <v>0.28348348348348351</v>
      </c>
      <c r="W326" s="423">
        <v>1.5603603603603604</v>
      </c>
      <c r="X326" s="423">
        <v>0</v>
      </c>
      <c r="Y326" s="429">
        <v>0</v>
      </c>
      <c r="Z326" s="423">
        <v>0</v>
      </c>
      <c r="AA326" s="454">
        <v>0</v>
      </c>
      <c r="AB326" s="416">
        <v>0</v>
      </c>
      <c r="AC326" s="473">
        <v>0</v>
      </c>
      <c r="AD326" s="423">
        <v>1.9723723723723723</v>
      </c>
      <c r="AE326" s="423">
        <v>3.2432432432432434E-2</v>
      </c>
      <c r="AF326" s="423">
        <v>3.8438438438438437E-2</v>
      </c>
      <c r="AG326" s="416">
        <v>0</v>
      </c>
      <c r="AH326" s="416">
        <v>0</v>
      </c>
      <c r="AI326" s="423">
        <v>0</v>
      </c>
      <c r="AJ326" s="423">
        <v>0</v>
      </c>
      <c r="AK326" s="423">
        <v>0.14294294294294294</v>
      </c>
      <c r="AL326" s="423">
        <v>0</v>
      </c>
      <c r="AM326" s="423">
        <v>1.1411411411411412E-2</v>
      </c>
      <c r="AN326" s="423">
        <v>0</v>
      </c>
      <c r="AO326" s="416">
        <v>0</v>
      </c>
      <c r="AP326" s="423">
        <v>0</v>
      </c>
      <c r="AQ326" s="423">
        <v>0.16216216216216217</v>
      </c>
      <c r="AR326" s="416">
        <v>0</v>
      </c>
      <c r="AS326" s="416">
        <v>0</v>
      </c>
      <c r="AT326" s="423">
        <v>0</v>
      </c>
      <c r="AU326" s="423">
        <v>0</v>
      </c>
      <c r="AV326" s="423">
        <v>0</v>
      </c>
      <c r="AW326" s="423">
        <v>0</v>
      </c>
      <c r="AX326" s="423">
        <v>0</v>
      </c>
      <c r="AY326" s="423">
        <v>0</v>
      </c>
      <c r="AZ326" s="423">
        <v>0</v>
      </c>
      <c r="BA326" s="423">
        <v>0</v>
      </c>
      <c r="BB326" s="423">
        <v>0</v>
      </c>
      <c r="BC326" s="423">
        <v>0</v>
      </c>
      <c r="BD326" s="423">
        <v>0</v>
      </c>
      <c r="BE326" s="423">
        <v>0</v>
      </c>
      <c r="BF326" s="423">
        <v>0</v>
      </c>
      <c r="BG326" s="423">
        <v>5.0450450450450449E-2</v>
      </c>
      <c r="BH326" s="423">
        <v>0</v>
      </c>
      <c r="BI326" s="423">
        <v>0</v>
      </c>
      <c r="BJ326" s="423">
        <v>0</v>
      </c>
      <c r="BK326" s="430">
        <v>0</v>
      </c>
      <c r="BL326" s="431">
        <f t="shared" si="5"/>
        <v>100.00000000000001</v>
      </c>
    </row>
    <row r="327" spans="1:64">
      <c r="A327" s="1022"/>
      <c r="B327" s="425" t="s">
        <v>92</v>
      </c>
      <c r="C327" s="426" t="s">
        <v>93</v>
      </c>
      <c r="D327" s="426" t="s">
        <v>113</v>
      </c>
      <c r="E327" s="426">
        <v>5</v>
      </c>
      <c r="F327" s="427">
        <v>2000</v>
      </c>
      <c r="G327" s="460"/>
      <c r="H327" s="461"/>
      <c r="I327" s="428"/>
      <c r="J327" s="416">
        <v>0</v>
      </c>
      <c r="K327" s="417">
        <v>1.3363363363363365</v>
      </c>
      <c r="L327" s="417">
        <v>1.4642642642642643</v>
      </c>
      <c r="M327" s="423">
        <v>0</v>
      </c>
      <c r="N327" s="417">
        <v>60.014414414414411</v>
      </c>
      <c r="O327" s="423">
        <v>0</v>
      </c>
      <c r="P327" s="417">
        <v>30.44864864864865</v>
      </c>
      <c r="Q327" s="423">
        <v>7.7477477477477477E-2</v>
      </c>
      <c r="R327" s="423">
        <v>2.4132132132132131</v>
      </c>
      <c r="S327" s="423">
        <v>0</v>
      </c>
      <c r="T327" s="423">
        <v>0</v>
      </c>
      <c r="U327" s="423">
        <v>0</v>
      </c>
      <c r="V327" s="423">
        <v>0.33573573573573573</v>
      </c>
      <c r="W327" s="423">
        <v>1.9651651651651649</v>
      </c>
      <c r="X327" s="423">
        <v>0.30690690690690692</v>
      </c>
      <c r="Y327" s="429">
        <v>0</v>
      </c>
      <c r="Z327" s="423">
        <v>0</v>
      </c>
      <c r="AA327" s="454">
        <v>0</v>
      </c>
      <c r="AB327" s="416">
        <v>0</v>
      </c>
      <c r="AC327" s="473">
        <v>0</v>
      </c>
      <c r="AD327" s="423">
        <v>1.1219219219219219</v>
      </c>
      <c r="AE327" s="423">
        <v>0.1021021021021021</v>
      </c>
      <c r="AF327" s="423">
        <v>0</v>
      </c>
      <c r="AG327" s="416">
        <v>0</v>
      </c>
      <c r="AH327" s="416">
        <v>0</v>
      </c>
      <c r="AI327" s="423">
        <v>0</v>
      </c>
      <c r="AJ327" s="423">
        <v>1.3213213213213212E-2</v>
      </c>
      <c r="AK327" s="423">
        <v>0</v>
      </c>
      <c r="AL327" s="423">
        <v>0</v>
      </c>
      <c r="AM327" s="423">
        <v>0.20060060060060061</v>
      </c>
      <c r="AN327" s="423">
        <v>0</v>
      </c>
      <c r="AO327" s="416">
        <v>0</v>
      </c>
      <c r="AP327" s="423">
        <v>0</v>
      </c>
      <c r="AQ327" s="423">
        <v>0.17777777777777778</v>
      </c>
      <c r="AR327" s="416">
        <v>0</v>
      </c>
      <c r="AS327" s="416">
        <v>0</v>
      </c>
      <c r="AT327" s="423">
        <v>0</v>
      </c>
      <c r="AU327" s="423">
        <v>0</v>
      </c>
      <c r="AV327" s="423">
        <v>0</v>
      </c>
      <c r="AW327" s="423">
        <v>0</v>
      </c>
      <c r="AX327" s="423">
        <v>0</v>
      </c>
      <c r="AY327" s="423">
        <v>0</v>
      </c>
      <c r="AZ327" s="423">
        <v>0</v>
      </c>
      <c r="BA327" s="423">
        <v>0</v>
      </c>
      <c r="BB327" s="423">
        <v>0</v>
      </c>
      <c r="BC327" s="423">
        <v>0</v>
      </c>
      <c r="BD327" s="423">
        <v>0</v>
      </c>
      <c r="BE327" s="423">
        <v>0</v>
      </c>
      <c r="BF327" s="423">
        <v>0</v>
      </c>
      <c r="BG327" s="423">
        <v>2.2222222222222223E-2</v>
      </c>
      <c r="BH327" s="423">
        <v>0</v>
      </c>
      <c r="BI327" s="423">
        <v>0</v>
      </c>
      <c r="BJ327" s="423">
        <v>0</v>
      </c>
      <c r="BK327" s="430">
        <v>0</v>
      </c>
      <c r="BL327" s="431">
        <f t="shared" si="5"/>
        <v>100</v>
      </c>
    </row>
    <row r="328" spans="1:64">
      <c r="A328" s="1022"/>
      <c r="B328" s="425" t="s">
        <v>92</v>
      </c>
      <c r="C328" s="426" t="s">
        <v>93</v>
      </c>
      <c r="D328" s="426" t="s">
        <v>113</v>
      </c>
      <c r="E328" s="426">
        <v>6</v>
      </c>
      <c r="F328" s="427">
        <v>2000</v>
      </c>
      <c r="G328" s="460"/>
      <c r="H328" s="461"/>
      <c r="I328" s="428"/>
      <c r="J328" s="416">
        <v>0</v>
      </c>
      <c r="K328" s="417">
        <v>1.1285285285285285</v>
      </c>
      <c r="L328" s="417">
        <v>2.5225225225225224E-2</v>
      </c>
      <c r="M328" s="423">
        <v>0.64564564564564564</v>
      </c>
      <c r="N328" s="417">
        <v>65.021021021021042</v>
      </c>
      <c r="O328" s="423">
        <v>0</v>
      </c>
      <c r="P328" s="417">
        <v>26.8990990990991</v>
      </c>
      <c r="Q328" s="423">
        <v>8.3483483483483487E-2</v>
      </c>
      <c r="R328" s="423">
        <v>0.60420420420420418</v>
      </c>
      <c r="S328" s="423">
        <v>0</v>
      </c>
      <c r="T328" s="423">
        <v>0.41141141141141147</v>
      </c>
      <c r="U328" s="423">
        <v>0</v>
      </c>
      <c r="V328" s="423">
        <v>0.47507507507507507</v>
      </c>
      <c r="W328" s="423">
        <v>2.3255255255255256</v>
      </c>
      <c r="X328" s="423">
        <v>1.4174174174174174</v>
      </c>
      <c r="Y328" s="429">
        <v>0</v>
      </c>
      <c r="Z328" s="423">
        <v>0</v>
      </c>
      <c r="AA328" s="454">
        <v>0</v>
      </c>
      <c r="AB328" s="416">
        <v>0</v>
      </c>
      <c r="AC328" s="473">
        <v>0</v>
      </c>
      <c r="AD328" s="423">
        <v>0.33633633633633631</v>
      </c>
      <c r="AE328" s="423">
        <v>3.8438438438438437E-2</v>
      </c>
      <c r="AF328" s="423">
        <v>0.10330330330330331</v>
      </c>
      <c r="AG328" s="416">
        <v>0</v>
      </c>
      <c r="AH328" s="416">
        <v>0</v>
      </c>
      <c r="AI328" s="423">
        <v>2.9429429429429426E-2</v>
      </c>
      <c r="AJ328" s="423">
        <v>0</v>
      </c>
      <c r="AK328" s="423">
        <v>0</v>
      </c>
      <c r="AL328" s="423">
        <v>0</v>
      </c>
      <c r="AM328" s="423">
        <v>7.0870870870870878E-2</v>
      </c>
      <c r="AN328" s="423">
        <v>0</v>
      </c>
      <c r="AO328" s="416">
        <v>0</v>
      </c>
      <c r="AP328" s="423">
        <v>0</v>
      </c>
      <c r="AQ328" s="423">
        <v>4.1441441441441441E-2</v>
      </c>
      <c r="AR328" s="416">
        <v>0</v>
      </c>
      <c r="AS328" s="416">
        <v>0</v>
      </c>
      <c r="AT328" s="423">
        <v>0</v>
      </c>
      <c r="AU328" s="423">
        <v>4.1441441441441441E-2</v>
      </c>
      <c r="AV328" s="423">
        <v>0</v>
      </c>
      <c r="AW328" s="423">
        <v>0</v>
      </c>
      <c r="AX328" s="423">
        <v>0</v>
      </c>
      <c r="AY328" s="423">
        <v>0</v>
      </c>
      <c r="AZ328" s="423">
        <v>0</v>
      </c>
      <c r="BA328" s="423">
        <v>0</v>
      </c>
      <c r="BB328" s="423">
        <v>0</v>
      </c>
      <c r="BC328" s="423">
        <v>0</v>
      </c>
      <c r="BD328" s="423">
        <v>0</v>
      </c>
      <c r="BE328" s="423">
        <v>0</v>
      </c>
      <c r="BF328" s="423">
        <v>0</v>
      </c>
      <c r="BG328" s="423">
        <v>4.1441441441441441E-2</v>
      </c>
      <c r="BH328" s="423">
        <v>0</v>
      </c>
      <c r="BI328" s="423">
        <v>0</v>
      </c>
      <c r="BJ328" s="423">
        <v>0</v>
      </c>
      <c r="BK328" s="423">
        <v>0.26066066066066063</v>
      </c>
      <c r="BL328" s="431">
        <f t="shared" si="5"/>
        <v>99.999999999999986</v>
      </c>
    </row>
    <row r="329" spans="1:64">
      <c r="A329" s="1022"/>
      <c r="B329" s="425" t="s">
        <v>92</v>
      </c>
      <c r="C329" s="426" t="s">
        <v>93</v>
      </c>
      <c r="D329" s="426" t="s">
        <v>113</v>
      </c>
      <c r="E329" s="426">
        <v>7</v>
      </c>
      <c r="F329" s="427">
        <v>2000</v>
      </c>
      <c r="G329" s="460"/>
      <c r="H329" s="461"/>
      <c r="I329" s="428"/>
      <c r="J329" s="416">
        <v>0</v>
      </c>
      <c r="K329" s="417">
        <v>1.218018018018018</v>
      </c>
      <c r="L329" s="417">
        <v>0.16036036036036039</v>
      </c>
      <c r="M329" s="423">
        <v>0.61021021021021027</v>
      </c>
      <c r="N329" s="417">
        <v>62.691291291291279</v>
      </c>
      <c r="O329" s="423">
        <v>0</v>
      </c>
      <c r="P329" s="417">
        <v>27.037837837837841</v>
      </c>
      <c r="Q329" s="423">
        <v>7.567567567567568E-2</v>
      </c>
      <c r="R329" s="423">
        <v>0.51951951951951947</v>
      </c>
      <c r="S329" s="423">
        <v>0</v>
      </c>
      <c r="T329" s="423">
        <v>1.2594594594594595</v>
      </c>
      <c r="U329" s="423">
        <v>0</v>
      </c>
      <c r="V329" s="423">
        <v>0.92732732732732737</v>
      </c>
      <c r="W329" s="423">
        <v>3.0186186186186186</v>
      </c>
      <c r="X329" s="423">
        <v>1.231231231231231</v>
      </c>
      <c r="Y329" s="429">
        <v>0</v>
      </c>
      <c r="Z329" s="423">
        <v>0</v>
      </c>
      <c r="AA329" s="454">
        <v>0</v>
      </c>
      <c r="AB329" s="416">
        <v>0</v>
      </c>
      <c r="AC329" s="473">
        <v>0</v>
      </c>
      <c r="AD329" s="423">
        <v>0.84504504504504507</v>
      </c>
      <c r="AE329" s="423">
        <v>0.16336336336336335</v>
      </c>
      <c r="AF329" s="423">
        <v>0</v>
      </c>
      <c r="AG329" s="416">
        <v>0</v>
      </c>
      <c r="AH329" s="416">
        <v>0</v>
      </c>
      <c r="AI329" s="423">
        <v>0</v>
      </c>
      <c r="AJ329" s="423">
        <v>8.4084084084084087E-3</v>
      </c>
      <c r="AK329" s="423">
        <v>0</v>
      </c>
      <c r="AL329" s="423">
        <v>0</v>
      </c>
      <c r="AM329" s="423">
        <v>0</v>
      </c>
      <c r="AN329" s="423">
        <v>0</v>
      </c>
      <c r="AO329" s="416">
        <v>0</v>
      </c>
      <c r="AP329" s="423">
        <v>0</v>
      </c>
      <c r="AQ329" s="423">
        <v>0</v>
      </c>
      <c r="AR329" s="416">
        <v>0</v>
      </c>
      <c r="AS329" s="416">
        <v>0</v>
      </c>
      <c r="AT329" s="423">
        <v>0</v>
      </c>
      <c r="AU329" s="423">
        <v>1.9819819819819819E-2</v>
      </c>
      <c r="AV329" s="423">
        <v>0</v>
      </c>
      <c r="AW329" s="423">
        <v>0</v>
      </c>
      <c r="AX329" s="423">
        <v>0</v>
      </c>
      <c r="AY329" s="423">
        <v>0</v>
      </c>
      <c r="AZ329" s="423">
        <v>0</v>
      </c>
      <c r="BA329" s="423">
        <v>0</v>
      </c>
      <c r="BB329" s="423">
        <v>0</v>
      </c>
      <c r="BC329" s="423">
        <v>0</v>
      </c>
      <c r="BD329" s="423">
        <v>0</v>
      </c>
      <c r="BE329" s="423">
        <v>0</v>
      </c>
      <c r="BF329" s="423">
        <v>0.12732732732732732</v>
      </c>
      <c r="BG329" s="423">
        <v>8.6486486486486477E-2</v>
      </c>
      <c r="BH329" s="423">
        <v>0</v>
      </c>
      <c r="BI329" s="423">
        <v>0</v>
      </c>
      <c r="BJ329" s="423">
        <v>0</v>
      </c>
      <c r="BK329" s="430">
        <v>0</v>
      </c>
      <c r="BL329" s="431">
        <f t="shared" si="5"/>
        <v>99.999999999999986</v>
      </c>
    </row>
    <row r="330" spans="1:64">
      <c r="A330" s="1022"/>
      <c r="B330" s="425" t="s">
        <v>92</v>
      </c>
      <c r="C330" s="426" t="s">
        <v>93</v>
      </c>
      <c r="D330" s="426" t="s">
        <v>113</v>
      </c>
      <c r="E330" s="426">
        <v>8</v>
      </c>
      <c r="F330" s="427">
        <v>2000</v>
      </c>
      <c r="G330" s="460"/>
      <c r="H330" s="461"/>
      <c r="I330" s="428"/>
      <c r="J330" s="416">
        <v>0</v>
      </c>
      <c r="K330" s="417">
        <v>2.4840840840840843</v>
      </c>
      <c r="L330" s="417">
        <v>0.14774774774774777</v>
      </c>
      <c r="M330" s="423">
        <v>5.5399399399399396</v>
      </c>
      <c r="N330" s="417">
        <v>57.29789789789789</v>
      </c>
      <c r="O330" s="423">
        <v>0</v>
      </c>
      <c r="P330" s="417">
        <v>24.372972972972974</v>
      </c>
      <c r="Q330" s="423">
        <v>7.0270270270270274E-2</v>
      </c>
      <c r="R330" s="423">
        <v>0.59879879879879883</v>
      </c>
      <c r="S330" s="423">
        <v>0</v>
      </c>
      <c r="T330" s="423">
        <v>0.29189189189189185</v>
      </c>
      <c r="U330" s="423">
        <v>0</v>
      </c>
      <c r="V330" s="423">
        <v>3.0678678678678679</v>
      </c>
      <c r="W330" s="423">
        <v>4.263063063063063</v>
      </c>
      <c r="X330" s="423">
        <v>0.5855855855855856</v>
      </c>
      <c r="Y330" s="429">
        <v>0</v>
      </c>
      <c r="Z330" s="423">
        <v>0</v>
      </c>
      <c r="AA330" s="454">
        <v>0</v>
      </c>
      <c r="AB330" s="416">
        <v>0</v>
      </c>
      <c r="AC330" s="473">
        <v>0</v>
      </c>
      <c r="AD330" s="423">
        <v>0.98618618618618614</v>
      </c>
      <c r="AE330" s="423">
        <v>1.7417417417417414E-2</v>
      </c>
      <c r="AF330" s="423">
        <v>0</v>
      </c>
      <c r="AG330" s="416">
        <v>0</v>
      </c>
      <c r="AH330" s="416">
        <v>0</v>
      </c>
      <c r="AI330" s="423">
        <v>0</v>
      </c>
      <c r="AJ330" s="423">
        <v>1.9819819819819819E-2</v>
      </c>
      <c r="AK330" s="423">
        <v>0</v>
      </c>
      <c r="AL330" s="423">
        <v>0</v>
      </c>
      <c r="AM330" s="423">
        <v>5.5255255255255251E-2</v>
      </c>
      <c r="AN330" s="423">
        <v>0</v>
      </c>
      <c r="AO330" s="416">
        <v>0</v>
      </c>
      <c r="AP330" s="423">
        <v>0</v>
      </c>
      <c r="AQ330" s="423">
        <v>9.6096096096096095E-2</v>
      </c>
      <c r="AR330" s="416">
        <v>0</v>
      </c>
      <c r="AS330" s="416">
        <v>0</v>
      </c>
      <c r="AT330" s="423">
        <v>0</v>
      </c>
      <c r="AU330" s="423">
        <v>0</v>
      </c>
      <c r="AV330" s="423">
        <v>0</v>
      </c>
      <c r="AW330" s="423">
        <v>0</v>
      </c>
      <c r="AX330" s="423">
        <v>0</v>
      </c>
      <c r="AY330" s="423">
        <v>0</v>
      </c>
      <c r="AZ330" s="423">
        <v>0</v>
      </c>
      <c r="BA330" s="423">
        <v>0</v>
      </c>
      <c r="BB330" s="423">
        <v>0</v>
      </c>
      <c r="BC330" s="423">
        <v>0</v>
      </c>
      <c r="BD330" s="423">
        <v>0</v>
      </c>
      <c r="BE330" s="423">
        <v>0</v>
      </c>
      <c r="BF330" s="423">
        <v>0</v>
      </c>
      <c r="BG330" s="423">
        <v>0.10510510510510511</v>
      </c>
      <c r="BH330" s="423">
        <v>0</v>
      </c>
      <c r="BI330" s="423">
        <v>0</v>
      </c>
      <c r="BJ330" s="423">
        <v>0</v>
      </c>
      <c r="BK330" s="430">
        <v>0</v>
      </c>
      <c r="BL330" s="431">
        <f t="shared" si="5"/>
        <v>100</v>
      </c>
    </row>
    <row r="331" spans="1:64">
      <c r="A331" s="1022"/>
      <c r="B331" s="425" t="s">
        <v>92</v>
      </c>
      <c r="C331" s="426" t="s">
        <v>93</v>
      </c>
      <c r="D331" s="426" t="s">
        <v>113</v>
      </c>
      <c r="E331" s="426">
        <v>9</v>
      </c>
      <c r="F331" s="427">
        <v>2000</v>
      </c>
      <c r="G331" s="460"/>
      <c r="H331" s="461"/>
      <c r="I331" s="428"/>
      <c r="J331" s="416">
        <v>0</v>
      </c>
      <c r="K331" s="417">
        <v>2.1447447447447447</v>
      </c>
      <c r="L331" s="417">
        <v>1.0528528528528529</v>
      </c>
      <c r="M331" s="423">
        <v>0</v>
      </c>
      <c r="N331" s="417">
        <v>66.5063063063063</v>
      </c>
      <c r="O331" s="423">
        <v>0</v>
      </c>
      <c r="P331" s="417">
        <v>21.94174174174174</v>
      </c>
      <c r="Q331" s="423">
        <v>5.6456456456456458E-2</v>
      </c>
      <c r="R331" s="423">
        <v>0.74834834834834829</v>
      </c>
      <c r="S331" s="423">
        <v>0</v>
      </c>
      <c r="T331" s="423">
        <v>0.24684684684684685</v>
      </c>
      <c r="U331" s="423">
        <v>0.19699699699699699</v>
      </c>
      <c r="V331" s="423">
        <v>0.20660660660660662</v>
      </c>
      <c r="W331" s="423">
        <v>1.0222222222222221</v>
      </c>
      <c r="X331" s="423">
        <v>0.49309309309309307</v>
      </c>
      <c r="Y331" s="429">
        <v>0</v>
      </c>
      <c r="Z331" s="423">
        <v>0</v>
      </c>
      <c r="AA331" s="454">
        <v>0</v>
      </c>
      <c r="AB331" s="416">
        <v>0.23423423423423423</v>
      </c>
      <c r="AC331" s="473">
        <v>0</v>
      </c>
      <c r="AD331" s="423">
        <v>2.261861861861862</v>
      </c>
      <c r="AE331" s="423">
        <v>0.74054054054054053</v>
      </c>
      <c r="AF331" s="423">
        <v>0</v>
      </c>
      <c r="AG331" s="416">
        <v>0</v>
      </c>
      <c r="AH331" s="416">
        <v>0</v>
      </c>
      <c r="AI331" s="423">
        <v>0.1987987987987988</v>
      </c>
      <c r="AJ331" s="423">
        <v>3.003003003003003E-2</v>
      </c>
      <c r="AK331" s="423">
        <v>0</v>
      </c>
      <c r="AL331" s="423">
        <v>0</v>
      </c>
      <c r="AM331" s="423">
        <v>0.89609609609609608</v>
      </c>
      <c r="AN331" s="423">
        <v>0</v>
      </c>
      <c r="AO331" s="416">
        <v>0</v>
      </c>
      <c r="AP331" s="423">
        <v>0</v>
      </c>
      <c r="AQ331" s="423">
        <v>0.19279279279279279</v>
      </c>
      <c r="AR331" s="416">
        <v>0</v>
      </c>
      <c r="AS331" s="416">
        <v>0</v>
      </c>
      <c r="AT331" s="423">
        <v>0</v>
      </c>
      <c r="AU331" s="423">
        <v>0.16636636636636637</v>
      </c>
      <c r="AV331" s="423">
        <v>0</v>
      </c>
      <c r="AW331" s="423">
        <v>0</v>
      </c>
      <c r="AX331" s="423">
        <v>0</v>
      </c>
      <c r="AY331" s="423">
        <v>0</v>
      </c>
      <c r="AZ331" s="423">
        <v>0</v>
      </c>
      <c r="BA331" s="423">
        <v>0</v>
      </c>
      <c r="BB331" s="423">
        <v>0</v>
      </c>
      <c r="BC331" s="423">
        <v>0</v>
      </c>
      <c r="BD331" s="423">
        <v>0</v>
      </c>
      <c r="BE331" s="423">
        <v>0</v>
      </c>
      <c r="BF331" s="423">
        <v>0</v>
      </c>
      <c r="BG331" s="423">
        <v>0.42942942942942941</v>
      </c>
      <c r="BH331" s="423">
        <v>0</v>
      </c>
      <c r="BI331" s="423">
        <v>0</v>
      </c>
      <c r="BJ331" s="423">
        <v>0</v>
      </c>
      <c r="BK331" s="423">
        <v>0.23363363363363363</v>
      </c>
      <c r="BL331" s="431">
        <f t="shared" si="5"/>
        <v>100</v>
      </c>
    </row>
    <row r="332" spans="1:64" ht="15.75" thickBot="1">
      <c r="A332" s="1022"/>
      <c r="B332" s="606" t="s">
        <v>92</v>
      </c>
      <c r="C332" s="444" t="s">
        <v>93</v>
      </c>
      <c r="D332" s="444" t="s">
        <v>113</v>
      </c>
      <c r="E332" s="444">
        <v>10</v>
      </c>
      <c r="F332" s="445">
        <v>2000</v>
      </c>
      <c r="G332" s="466"/>
      <c r="H332" s="467"/>
      <c r="I332" s="446"/>
      <c r="J332" s="447">
        <v>0</v>
      </c>
      <c r="K332" s="417">
        <v>1.6732732732732731</v>
      </c>
      <c r="L332" s="417">
        <v>0.21861861861861862</v>
      </c>
      <c r="M332" s="423">
        <v>3.3105105105105102</v>
      </c>
      <c r="N332" s="417">
        <v>62.224024024024025</v>
      </c>
      <c r="O332" s="423">
        <v>0</v>
      </c>
      <c r="P332" s="417">
        <v>24.546546546546544</v>
      </c>
      <c r="Q332" s="423">
        <v>0</v>
      </c>
      <c r="R332" s="423">
        <v>6.9669669669669657E-2</v>
      </c>
      <c r="S332" s="423">
        <v>0</v>
      </c>
      <c r="T332" s="423">
        <v>0.21501501501501502</v>
      </c>
      <c r="U332" s="423">
        <v>0</v>
      </c>
      <c r="V332" s="423">
        <v>2.1825825825825826</v>
      </c>
      <c r="W332" s="423">
        <v>2.1771771771771773</v>
      </c>
      <c r="X332" s="423">
        <v>0.47327327327327329</v>
      </c>
      <c r="Y332" s="429">
        <v>0</v>
      </c>
      <c r="Z332" s="423">
        <v>0</v>
      </c>
      <c r="AA332" s="447">
        <v>0</v>
      </c>
      <c r="AB332" s="457">
        <v>0</v>
      </c>
      <c r="AC332" s="475">
        <v>0</v>
      </c>
      <c r="AD332" s="449">
        <v>0.25165165165165165</v>
      </c>
      <c r="AE332" s="449">
        <v>0</v>
      </c>
      <c r="AF332" s="449">
        <v>0</v>
      </c>
      <c r="AG332" s="457">
        <v>0</v>
      </c>
      <c r="AH332" s="457">
        <v>0</v>
      </c>
      <c r="AI332" s="449">
        <v>0.72072072072072069</v>
      </c>
      <c r="AJ332" s="449">
        <v>0</v>
      </c>
      <c r="AK332" s="449">
        <v>0</v>
      </c>
      <c r="AL332" s="449">
        <v>0</v>
      </c>
      <c r="AM332" s="449">
        <v>0</v>
      </c>
      <c r="AN332" s="449">
        <v>0</v>
      </c>
      <c r="AO332" s="457">
        <v>0</v>
      </c>
      <c r="AP332" s="449">
        <v>0</v>
      </c>
      <c r="AQ332" s="449">
        <v>0</v>
      </c>
      <c r="AR332" s="457">
        <v>0</v>
      </c>
      <c r="AS332" s="457">
        <v>0</v>
      </c>
      <c r="AT332" s="449">
        <v>0</v>
      </c>
      <c r="AU332" s="449">
        <v>4.0840840840840838E-2</v>
      </c>
      <c r="AV332" s="449">
        <v>0</v>
      </c>
      <c r="AW332" s="449">
        <v>0</v>
      </c>
      <c r="AX332" s="449">
        <v>0</v>
      </c>
      <c r="AY332" s="449">
        <v>0</v>
      </c>
      <c r="AZ332" s="449">
        <v>0</v>
      </c>
      <c r="BA332" s="449">
        <v>0</v>
      </c>
      <c r="BB332" s="449">
        <v>0</v>
      </c>
      <c r="BC332" s="449">
        <v>0</v>
      </c>
      <c r="BD332" s="449">
        <v>0</v>
      </c>
      <c r="BE332" s="449">
        <v>0</v>
      </c>
      <c r="BF332" s="449">
        <v>1.6300300300300301</v>
      </c>
      <c r="BG332" s="449">
        <v>0.26606606606606609</v>
      </c>
      <c r="BH332" s="449">
        <v>0</v>
      </c>
      <c r="BI332" s="449">
        <v>0</v>
      </c>
      <c r="BJ332" s="449">
        <v>0</v>
      </c>
      <c r="BK332" s="451">
        <v>0</v>
      </c>
      <c r="BL332" s="452">
        <f t="shared" si="5"/>
        <v>99.999999999999986</v>
      </c>
    </row>
    <row r="333" spans="1:64">
      <c r="A333" s="1022"/>
      <c r="B333" s="425" t="s">
        <v>243</v>
      </c>
      <c r="C333" s="426" t="s">
        <v>244</v>
      </c>
      <c r="D333" s="426" t="s">
        <v>111</v>
      </c>
      <c r="E333" s="426">
        <v>1</v>
      </c>
      <c r="F333" s="414">
        <v>2000</v>
      </c>
      <c r="G333" s="458"/>
      <c r="H333" s="459"/>
      <c r="I333" s="415"/>
      <c r="J333" s="416">
        <v>0</v>
      </c>
      <c r="K333" s="418">
        <v>1.2984984984984984</v>
      </c>
      <c r="L333" s="418">
        <v>0.52552552552552545</v>
      </c>
      <c r="M333" s="419">
        <v>9.7633633633633643</v>
      </c>
      <c r="N333" s="418">
        <v>64.533933933933938</v>
      </c>
      <c r="O333" s="419">
        <v>0</v>
      </c>
      <c r="P333" s="418">
        <v>17.003603603603601</v>
      </c>
      <c r="Q333" s="419">
        <v>0.52852852852852861</v>
      </c>
      <c r="R333" s="419">
        <v>1.1549549549549549</v>
      </c>
      <c r="S333" s="419">
        <v>0</v>
      </c>
      <c r="T333" s="419">
        <v>0.70810810810810809</v>
      </c>
      <c r="U333" s="419">
        <v>0.61261261261261257</v>
      </c>
      <c r="V333" s="419">
        <v>1.21981981981982</v>
      </c>
      <c r="W333" s="419">
        <v>0.89189189189189189</v>
      </c>
      <c r="X333" s="419">
        <v>0.20840840840840841</v>
      </c>
      <c r="Y333" s="420">
        <v>0</v>
      </c>
      <c r="Z333" s="421">
        <v>0</v>
      </c>
      <c r="AA333" s="416">
        <v>0</v>
      </c>
      <c r="AB333" s="416">
        <v>8.2282282282282279E-2</v>
      </c>
      <c r="AC333" s="473">
        <v>0</v>
      </c>
      <c r="AD333" s="423">
        <v>0.15435435435435438</v>
      </c>
      <c r="AE333" s="423">
        <v>1.9219219219219218E-2</v>
      </c>
      <c r="AF333" s="423">
        <v>0</v>
      </c>
      <c r="AG333" s="416">
        <v>0</v>
      </c>
      <c r="AH333" s="416">
        <v>0</v>
      </c>
      <c r="AI333" s="423">
        <v>0.15315315315315314</v>
      </c>
      <c r="AJ333" s="423">
        <v>0</v>
      </c>
      <c r="AK333" s="423">
        <v>0</v>
      </c>
      <c r="AL333" s="423">
        <v>0</v>
      </c>
      <c r="AM333" s="423">
        <v>0</v>
      </c>
      <c r="AN333" s="423">
        <v>0</v>
      </c>
      <c r="AO333" s="416">
        <v>0</v>
      </c>
      <c r="AP333" s="423">
        <v>4.7447447447447451E-2</v>
      </c>
      <c r="AQ333" s="423">
        <v>0.30210210210210209</v>
      </c>
      <c r="AR333" s="416">
        <v>0</v>
      </c>
      <c r="AS333" s="416">
        <v>0</v>
      </c>
      <c r="AT333" s="423">
        <v>0</v>
      </c>
      <c r="AU333" s="423">
        <v>2.7627627627627625E-2</v>
      </c>
      <c r="AV333" s="423">
        <v>0</v>
      </c>
      <c r="AW333" s="423">
        <v>0</v>
      </c>
      <c r="AX333" s="423">
        <v>0</v>
      </c>
      <c r="AY333" s="423">
        <v>0</v>
      </c>
      <c r="AZ333" s="423">
        <v>0</v>
      </c>
      <c r="BA333" s="423">
        <v>0</v>
      </c>
      <c r="BB333" s="423">
        <v>0</v>
      </c>
      <c r="BC333" s="423">
        <v>0</v>
      </c>
      <c r="BD333" s="423">
        <v>0</v>
      </c>
      <c r="BE333" s="423">
        <v>0</v>
      </c>
      <c r="BF333" s="423">
        <v>0</v>
      </c>
      <c r="BG333" s="423">
        <v>0.27987987987987989</v>
      </c>
      <c r="BH333" s="423">
        <v>0</v>
      </c>
      <c r="BI333" s="423">
        <v>0</v>
      </c>
      <c r="BJ333" s="423">
        <v>0</v>
      </c>
      <c r="BK333" s="423">
        <v>0.48468468468468473</v>
      </c>
      <c r="BL333" s="431">
        <f t="shared" si="5"/>
        <v>99.999999999999986</v>
      </c>
    </row>
    <row r="334" spans="1:64">
      <c r="A334" s="1022"/>
      <c r="B334" s="425" t="s">
        <v>243</v>
      </c>
      <c r="C334" s="426" t="s">
        <v>244</v>
      </c>
      <c r="D334" s="426" t="s">
        <v>111</v>
      </c>
      <c r="E334" s="426">
        <v>2</v>
      </c>
      <c r="F334" s="427">
        <v>2000</v>
      </c>
      <c r="G334" s="460"/>
      <c r="H334" s="461"/>
      <c r="I334" s="428"/>
      <c r="J334" s="416">
        <v>0</v>
      </c>
      <c r="K334" s="417">
        <v>2.6192192192192194</v>
      </c>
      <c r="L334" s="417">
        <v>4.8048048048048048E-2</v>
      </c>
      <c r="M334" s="423">
        <v>1.0006006006006005</v>
      </c>
      <c r="N334" s="417">
        <v>67.074474474474485</v>
      </c>
      <c r="O334" s="423">
        <v>0</v>
      </c>
      <c r="P334" s="417">
        <v>17.541141141141143</v>
      </c>
      <c r="Q334" s="423">
        <v>0</v>
      </c>
      <c r="R334" s="423">
        <v>6.0996996996996993</v>
      </c>
      <c r="S334" s="423">
        <v>0</v>
      </c>
      <c r="T334" s="423">
        <v>0</v>
      </c>
      <c r="U334" s="423">
        <v>0.22642642642642641</v>
      </c>
      <c r="V334" s="423">
        <v>0.6996996996996997</v>
      </c>
      <c r="W334" s="423">
        <v>0.73453453453453443</v>
      </c>
      <c r="X334" s="423">
        <v>0</v>
      </c>
      <c r="Y334" s="429">
        <v>0</v>
      </c>
      <c r="Z334" s="430">
        <v>0</v>
      </c>
      <c r="AA334" s="416">
        <v>0</v>
      </c>
      <c r="AB334" s="416">
        <v>0</v>
      </c>
      <c r="AC334" s="473">
        <v>0</v>
      </c>
      <c r="AD334" s="423">
        <v>0.33873873873873872</v>
      </c>
      <c r="AE334" s="423">
        <v>0</v>
      </c>
      <c r="AF334" s="423">
        <v>0</v>
      </c>
      <c r="AG334" s="416">
        <v>0</v>
      </c>
      <c r="AH334" s="416">
        <v>0</v>
      </c>
      <c r="AI334" s="423">
        <v>0.11411411411411411</v>
      </c>
      <c r="AJ334" s="423">
        <v>5.1651651651651656E-2</v>
      </c>
      <c r="AK334" s="423">
        <v>0.2864864864864865</v>
      </c>
      <c r="AL334" s="423">
        <v>0</v>
      </c>
      <c r="AM334" s="423">
        <v>5.4054054054054057E-2</v>
      </c>
      <c r="AN334" s="423">
        <v>0</v>
      </c>
      <c r="AO334" s="416">
        <v>0</v>
      </c>
      <c r="AP334" s="423">
        <v>3.8438438438438437E-2</v>
      </c>
      <c r="AQ334" s="423">
        <v>1.102102102102102</v>
      </c>
      <c r="AR334" s="416">
        <v>0</v>
      </c>
      <c r="AS334" s="416">
        <v>0</v>
      </c>
      <c r="AT334" s="423">
        <v>0</v>
      </c>
      <c r="AU334" s="423">
        <v>4.3243243243243239E-2</v>
      </c>
      <c r="AV334" s="423">
        <v>0</v>
      </c>
      <c r="AW334" s="423">
        <v>0</v>
      </c>
      <c r="AX334" s="423">
        <v>0</v>
      </c>
      <c r="AY334" s="423">
        <v>0</v>
      </c>
      <c r="AZ334" s="423">
        <v>0</v>
      </c>
      <c r="BA334" s="423">
        <v>0</v>
      </c>
      <c r="BB334" s="423">
        <v>0</v>
      </c>
      <c r="BC334" s="423">
        <v>0</v>
      </c>
      <c r="BD334" s="423">
        <v>0</v>
      </c>
      <c r="BE334" s="423">
        <v>0</v>
      </c>
      <c r="BF334" s="423">
        <v>0</v>
      </c>
      <c r="BG334" s="423">
        <v>1.2108108108108109</v>
      </c>
      <c r="BH334" s="423">
        <v>0.37357357357357357</v>
      </c>
      <c r="BI334" s="423">
        <v>0</v>
      </c>
      <c r="BJ334" s="423">
        <v>0</v>
      </c>
      <c r="BK334" s="423">
        <v>0.34294294294294297</v>
      </c>
      <c r="BL334" s="431">
        <f t="shared" si="5"/>
        <v>100</v>
      </c>
    </row>
    <row r="335" spans="1:64">
      <c r="A335" s="1022"/>
      <c r="B335" s="425" t="s">
        <v>243</v>
      </c>
      <c r="C335" s="426" t="s">
        <v>244</v>
      </c>
      <c r="D335" s="426" t="s">
        <v>111</v>
      </c>
      <c r="E335" s="426">
        <v>3</v>
      </c>
      <c r="F335" s="427">
        <v>2000</v>
      </c>
      <c r="G335" s="460"/>
      <c r="H335" s="461"/>
      <c r="I335" s="428"/>
      <c r="J335" s="416">
        <v>4.6846846846846847E-2</v>
      </c>
      <c r="K335" s="417">
        <v>0</v>
      </c>
      <c r="L335" s="417">
        <v>1.2084084084084084</v>
      </c>
      <c r="M335" s="423">
        <v>2.7741741741741741</v>
      </c>
      <c r="N335" s="417">
        <v>64.545345345345353</v>
      </c>
      <c r="O335" s="423">
        <v>0</v>
      </c>
      <c r="P335" s="417">
        <v>24.391591591591592</v>
      </c>
      <c r="Q335" s="423">
        <v>0.46246246246246248</v>
      </c>
      <c r="R335" s="423">
        <v>0.63903903903903903</v>
      </c>
      <c r="S335" s="423">
        <v>0</v>
      </c>
      <c r="T335" s="423">
        <v>0.27807807807807811</v>
      </c>
      <c r="U335" s="423">
        <v>0</v>
      </c>
      <c r="V335" s="423">
        <v>0</v>
      </c>
      <c r="W335" s="423">
        <v>4.1063063063063066</v>
      </c>
      <c r="X335" s="423">
        <v>0</v>
      </c>
      <c r="Y335" s="429">
        <v>0</v>
      </c>
      <c r="Z335" s="430">
        <v>0</v>
      </c>
      <c r="AA335" s="416">
        <v>0</v>
      </c>
      <c r="AB335" s="416">
        <v>0.34954954954954953</v>
      </c>
      <c r="AC335" s="473">
        <v>0</v>
      </c>
      <c r="AD335" s="423">
        <v>0.3615615615615615</v>
      </c>
      <c r="AE335" s="423">
        <v>0</v>
      </c>
      <c r="AF335" s="423">
        <v>0</v>
      </c>
      <c r="AG335" s="416">
        <v>0</v>
      </c>
      <c r="AH335" s="416">
        <v>0</v>
      </c>
      <c r="AI335" s="423">
        <v>0.16396396396396395</v>
      </c>
      <c r="AJ335" s="423">
        <v>1.6816816816816817E-2</v>
      </c>
      <c r="AK335" s="423">
        <v>0</v>
      </c>
      <c r="AL335" s="423">
        <v>0</v>
      </c>
      <c r="AM335" s="423">
        <v>3.6036036036036043E-2</v>
      </c>
      <c r="AN335" s="423">
        <v>0</v>
      </c>
      <c r="AO335" s="416">
        <v>0</v>
      </c>
      <c r="AP335" s="423">
        <v>7.0870870870870878E-2</v>
      </c>
      <c r="AQ335" s="423">
        <v>0</v>
      </c>
      <c r="AR335" s="416">
        <v>0</v>
      </c>
      <c r="AS335" s="416">
        <v>0</v>
      </c>
      <c r="AT335" s="423">
        <v>0</v>
      </c>
      <c r="AU335" s="423">
        <v>0.38558558558558559</v>
      </c>
      <c r="AV335" s="423">
        <v>0</v>
      </c>
      <c r="AW335" s="423">
        <v>0</v>
      </c>
      <c r="AX335" s="423">
        <v>0</v>
      </c>
      <c r="AY335" s="423">
        <v>0</v>
      </c>
      <c r="AZ335" s="423">
        <v>0</v>
      </c>
      <c r="BA335" s="423">
        <v>0</v>
      </c>
      <c r="BB335" s="423">
        <v>0</v>
      </c>
      <c r="BC335" s="423">
        <v>0</v>
      </c>
      <c r="BD335" s="423">
        <v>0</v>
      </c>
      <c r="BE335" s="423">
        <v>0</v>
      </c>
      <c r="BF335" s="423">
        <v>0</v>
      </c>
      <c r="BG335" s="423">
        <v>0.16336336336336335</v>
      </c>
      <c r="BH335" s="423">
        <v>0</v>
      </c>
      <c r="BI335" s="423">
        <v>0</v>
      </c>
      <c r="BJ335" s="423">
        <v>0</v>
      </c>
      <c r="BK335" s="430">
        <v>0</v>
      </c>
      <c r="BL335" s="431">
        <f t="shared" si="5"/>
        <v>100.00000000000001</v>
      </c>
    </row>
    <row r="336" spans="1:64">
      <c r="A336" s="1022"/>
      <c r="B336" s="425" t="s">
        <v>243</v>
      </c>
      <c r="C336" s="426" t="s">
        <v>244</v>
      </c>
      <c r="D336" s="426" t="s">
        <v>111</v>
      </c>
      <c r="E336" s="426">
        <v>4</v>
      </c>
      <c r="F336" s="427">
        <v>2000</v>
      </c>
      <c r="G336" s="460"/>
      <c r="H336" s="461"/>
      <c r="I336" s="428"/>
      <c r="J336" s="416">
        <v>0</v>
      </c>
      <c r="K336" s="417">
        <v>1.3507507507507508</v>
      </c>
      <c r="L336" s="417">
        <v>1.117117117117117</v>
      </c>
      <c r="M336" s="423">
        <v>0</v>
      </c>
      <c r="N336" s="417">
        <v>60.98678678678678</v>
      </c>
      <c r="O336" s="423">
        <v>0</v>
      </c>
      <c r="P336" s="417">
        <v>21.879279279279277</v>
      </c>
      <c r="Q336" s="423">
        <v>1.4492492492492492</v>
      </c>
      <c r="R336" s="423">
        <v>2.1147147147147147</v>
      </c>
      <c r="S336" s="423">
        <v>0</v>
      </c>
      <c r="T336" s="423">
        <v>0</v>
      </c>
      <c r="U336" s="423">
        <v>1.735135135135135</v>
      </c>
      <c r="V336" s="423">
        <v>0</v>
      </c>
      <c r="W336" s="423">
        <v>0.36396396396396397</v>
      </c>
      <c r="X336" s="423">
        <v>0</v>
      </c>
      <c r="Y336" s="429">
        <v>0</v>
      </c>
      <c r="Z336" s="430">
        <v>0</v>
      </c>
      <c r="AA336" s="416">
        <v>0</v>
      </c>
      <c r="AB336" s="416">
        <v>0</v>
      </c>
      <c r="AC336" s="473">
        <v>0</v>
      </c>
      <c r="AD336" s="423">
        <v>3.1549549549549551</v>
      </c>
      <c r="AE336" s="423">
        <v>0</v>
      </c>
      <c r="AF336" s="423">
        <v>0</v>
      </c>
      <c r="AG336" s="416">
        <v>0</v>
      </c>
      <c r="AH336" s="416">
        <v>0</v>
      </c>
      <c r="AI336" s="423">
        <v>0.49069069069069071</v>
      </c>
      <c r="AJ336" s="423">
        <v>2.2822822822822823E-2</v>
      </c>
      <c r="AK336" s="423">
        <v>9.969969969969969E-2</v>
      </c>
      <c r="AL336" s="423">
        <v>0</v>
      </c>
      <c r="AM336" s="423">
        <v>0.24744744744744748</v>
      </c>
      <c r="AN336" s="423">
        <v>0</v>
      </c>
      <c r="AO336" s="416">
        <v>0</v>
      </c>
      <c r="AP336" s="423">
        <v>0.53633633633633637</v>
      </c>
      <c r="AQ336" s="423">
        <v>1.0312312312312311</v>
      </c>
      <c r="AR336" s="416">
        <v>0</v>
      </c>
      <c r="AS336" s="416">
        <v>0</v>
      </c>
      <c r="AT336" s="423">
        <v>0</v>
      </c>
      <c r="AU336" s="423">
        <v>0.21441441441441442</v>
      </c>
      <c r="AV336" s="423">
        <v>0</v>
      </c>
      <c r="AW336" s="423">
        <v>0</v>
      </c>
      <c r="AX336" s="423">
        <v>0</v>
      </c>
      <c r="AY336" s="423">
        <v>0</v>
      </c>
      <c r="AZ336" s="423">
        <v>0</v>
      </c>
      <c r="BA336" s="423">
        <v>0</v>
      </c>
      <c r="BB336" s="423">
        <v>0</v>
      </c>
      <c r="BC336" s="423">
        <v>0</v>
      </c>
      <c r="BD336" s="423">
        <v>0</v>
      </c>
      <c r="BE336" s="423">
        <v>0</v>
      </c>
      <c r="BF336" s="423">
        <v>1.4636636636636635</v>
      </c>
      <c r="BG336" s="423">
        <v>1.7417417417417418</v>
      </c>
      <c r="BH336" s="423">
        <v>0</v>
      </c>
      <c r="BI336" s="423">
        <v>0</v>
      </c>
      <c r="BJ336" s="423">
        <v>0</v>
      </c>
      <c r="BK336" s="430">
        <v>0</v>
      </c>
      <c r="BL336" s="431">
        <f t="shared" si="5"/>
        <v>99.999999999999986</v>
      </c>
    </row>
    <row r="337" spans="1:64">
      <c r="A337" s="1022"/>
      <c r="B337" s="425" t="s">
        <v>243</v>
      </c>
      <c r="C337" s="426" t="s">
        <v>244</v>
      </c>
      <c r="D337" s="426" t="s">
        <v>111</v>
      </c>
      <c r="E337" s="426">
        <v>5</v>
      </c>
      <c r="F337" s="427">
        <v>2000</v>
      </c>
      <c r="G337" s="460"/>
      <c r="H337" s="461"/>
      <c r="I337" s="428"/>
      <c r="J337" s="416">
        <v>0</v>
      </c>
      <c r="K337" s="417">
        <v>8.3321321321321324</v>
      </c>
      <c r="L337" s="417">
        <v>0</v>
      </c>
      <c r="M337" s="423">
        <v>0</v>
      </c>
      <c r="N337" s="417">
        <v>68.359159159159162</v>
      </c>
      <c r="O337" s="423">
        <v>0</v>
      </c>
      <c r="P337" s="417">
        <v>8.7363363363363362</v>
      </c>
      <c r="Q337" s="423">
        <v>0.8396396396396395</v>
      </c>
      <c r="R337" s="423">
        <v>7.6528528528528525</v>
      </c>
      <c r="S337" s="423">
        <v>0</v>
      </c>
      <c r="T337" s="423">
        <v>0</v>
      </c>
      <c r="U337" s="423">
        <v>0.21441441441441442</v>
      </c>
      <c r="V337" s="423">
        <v>0</v>
      </c>
      <c r="W337" s="423">
        <v>0.30630630630630629</v>
      </c>
      <c r="X337" s="423">
        <v>0</v>
      </c>
      <c r="Y337" s="429">
        <v>0</v>
      </c>
      <c r="Z337" s="430">
        <v>0</v>
      </c>
      <c r="AA337" s="416">
        <v>0</v>
      </c>
      <c r="AB337" s="416">
        <v>0</v>
      </c>
      <c r="AC337" s="473">
        <v>0</v>
      </c>
      <c r="AD337" s="423">
        <v>0.84144144144144151</v>
      </c>
      <c r="AE337" s="423">
        <v>0</v>
      </c>
      <c r="AF337" s="423">
        <v>0</v>
      </c>
      <c r="AG337" s="416">
        <v>0</v>
      </c>
      <c r="AH337" s="416">
        <v>0</v>
      </c>
      <c r="AI337" s="423">
        <v>0.77177177177177181</v>
      </c>
      <c r="AJ337" s="423">
        <v>8.5885885885885888E-2</v>
      </c>
      <c r="AK337" s="423">
        <v>0.32192192192192193</v>
      </c>
      <c r="AL337" s="423">
        <v>0</v>
      </c>
      <c r="AM337" s="423">
        <v>1.6216216216216217E-2</v>
      </c>
      <c r="AN337" s="423">
        <v>0</v>
      </c>
      <c r="AO337" s="416">
        <v>0</v>
      </c>
      <c r="AP337" s="423">
        <v>0</v>
      </c>
      <c r="AQ337" s="423">
        <v>0.14054054054054055</v>
      </c>
      <c r="AR337" s="416">
        <v>0</v>
      </c>
      <c r="AS337" s="416">
        <v>0</v>
      </c>
      <c r="AT337" s="423">
        <v>0</v>
      </c>
      <c r="AU337" s="423">
        <v>0.36216216216216213</v>
      </c>
      <c r="AV337" s="423">
        <v>0</v>
      </c>
      <c r="AW337" s="423">
        <v>0</v>
      </c>
      <c r="AX337" s="423">
        <v>0</v>
      </c>
      <c r="AY337" s="423">
        <v>0</v>
      </c>
      <c r="AZ337" s="423">
        <v>0</v>
      </c>
      <c r="BA337" s="423">
        <v>0</v>
      </c>
      <c r="BB337" s="423">
        <v>0</v>
      </c>
      <c r="BC337" s="423">
        <v>0</v>
      </c>
      <c r="BD337" s="423">
        <v>0</v>
      </c>
      <c r="BE337" s="423">
        <v>0</v>
      </c>
      <c r="BF337" s="423">
        <v>0</v>
      </c>
      <c r="BG337" s="423">
        <v>0.8498498498498499</v>
      </c>
      <c r="BH337" s="423">
        <v>0</v>
      </c>
      <c r="BI337" s="423">
        <v>0</v>
      </c>
      <c r="BJ337" s="423">
        <v>0</v>
      </c>
      <c r="BK337" s="430">
        <v>2.1693693693693694</v>
      </c>
      <c r="BL337" s="431">
        <f t="shared" si="5"/>
        <v>100.00000000000001</v>
      </c>
    </row>
    <row r="338" spans="1:64">
      <c r="A338" s="1022"/>
      <c r="B338" s="425" t="s">
        <v>243</v>
      </c>
      <c r="C338" s="426" t="s">
        <v>244</v>
      </c>
      <c r="D338" s="426" t="s">
        <v>111</v>
      </c>
      <c r="E338" s="426">
        <v>6</v>
      </c>
      <c r="F338" s="427">
        <v>2000</v>
      </c>
      <c r="G338" s="460"/>
      <c r="H338" s="461"/>
      <c r="I338" s="428"/>
      <c r="J338" s="416">
        <v>0</v>
      </c>
      <c r="K338" s="417">
        <v>5.85945945945946</v>
      </c>
      <c r="L338" s="417">
        <v>0</v>
      </c>
      <c r="M338" s="423">
        <v>0</v>
      </c>
      <c r="N338" s="417">
        <v>64.664864864864867</v>
      </c>
      <c r="O338" s="423">
        <v>0</v>
      </c>
      <c r="P338" s="417">
        <v>15.523723723723727</v>
      </c>
      <c r="Q338" s="423">
        <v>0</v>
      </c>
      <c r="R338" s="423">
        <v>10.640840840840841</v>
      </c>
      <c r="S338" s="423">
        <v>0</v>
      </c>
      <c r="T338" s="423">
        <v>0</v>
      </c>
      <c r="U338" s="423">
        <v>0</v>
      </c>
      <c r="V338" s="423">
        <v>0</v>
      </c>
      <c r="W338" s="423">
        <v>0</v>
      </c>
      <c r="X338" s="423">
        <v>0</v>
      </c>
      <c r="Y338" s="429">
        <v>0</v>
      </c>
      <c r="Z338" s="430">
        <v>0</v>
      </c>
      <c r="AA338" s="416">
        <v>0</v>
      </c>
      <c r="AB338" s="416">
        <v>0</v>
      </c>
      <c r="AC338" s="473">
        <v>0</v>
      </c>
      <c r="AD338" s="423">
        <v>1.6066066066066067</v>
      </c>
      <c r="AE338" s="423">
        <v>0</v>
      </c>
      <c r="AF338" s="423">
        <v>0</v>
      </c>
      <c r="AG338" s="416">
        <v>0</v>
      </c>
      <c r="AH338" s="416">
        <v>0</v>
      </c>
      <c r="AI338" s="423">
        <v>0.84024024024024013</v>
      </c>
      <c r="AJ338" s="423">
        <v>0</v>
      </c>
      <c r="AK338" s="423">
        <v>0.18738738738738739</v>
      </c>
      <c r="AL338" s="423">
        <v>0</v>
      </c>
      <c r="AM338" s="423">
        <v>0</v>
      </c>
      <c r="AN338" s="423">
        <v>0</v>
      </c>
      <c r="AO338" s="416">
        <v>0</v>
      </c>
      <c r="AP338" s="423">
        <v>0</v>
      </c>
      <c r="AQ338" s="423">
        <v>0</v>
      </c>
      <c r="AR338" s="416">
        <v>0</v>
      </c>
      <c r="AS338" s="416">
        <v>0</v>
      </c>
      <c r="AT338" s="423">
        <v>0</v>
      </c>
      <c r="AU338" s="423">
        <v>0.1021021021021021</v>
      </c>
      <c r="AV338" s="423">
        <v>0</v>
      </c>
      <c r="AW338" s="423">
        <v>0</v>
      </c>
      <c r="AX338" s="423">
        <v>0</v>
      </c>
      <c r="AY338" s="423">
        <v>0</v>
      </c>
      <c r="AZ338" s="423">
        <v>0</v>
      </c>
      <c r="BA338" s="423">
        <v>0</v>
      </c>
      <c r="BB338" s="423">
        <v>0</v>
      </c>
      <c r="BC338" s="423">
        <v>0</v>
      </c>
      <c r="BD338" s="423">
        <v>0</v>
      </c>
      <c r="BE338" s="423">
        <v>0</v>
      </c>
      <c r="BF338" s="423">
        <v>0</v>
      </c>
      <c r="BG338" s="423">
        <v>0.57477477477477479</v>
      </c>
      <c r="BH338" s="423">
        <v>0</v>
      </c>
      <c r="BI338" s="423">
        <v>0</v>
      </c>
      <c r="BJ338" s="423">
        <v>0</v>
      </c>
      <c r="BK338" s="430">
        <v>0</v>
      </c>
      <c r="BL338" s="431">
        <f t="shared" si="5"/>
        <v>100.00000000000001</v>
      </c>
    </row>
    <row r="339" spans="1:64">
      <c r="A339" s="1022"/>
      <c r="B339" s="425" t="s">
        <v>243</v>
      </c>
      <c r="C339" s="426" t="s">
        <v>244</v>
      </c>
      <c r="D339" s="426" t="s">
        <v>111</v>
      </c>
      <c r="E339" s="426">
        <v>7</v>
      </c>
      <c r="F339" s="427">
        <v>2000</v>
      </c>
      <c r="G339" s="460"/>
      <c r="H339" s="461"/>
      <c r="I339" s="428"/>
      <c r="J339" s="416">
        <v>0</v>
      </c>
      <c r="K339" s="417">
        <v>2.5897897897897897</v>
      </c>
      <c r="L339" s="417">
        <v>0</v>
      </c>
      <c r="M339" s="423">
        <v>0.65405405405405403</v>
      </c>
      <c r="N339" s="417">
        <v>8.7141141141141247</v>
      </c>
      <c r="O339" s="423">
        <v>0</v>
      </c>
      <c r="P339" s="417">
        <v>84.472072072072066</v>
      </c>
      <c r="Q339" s="423">
        <v>0</v>
      </c>
      <c r="R339" s="423">
        <v>0.91951951951951949</v>
      </c>
      <c r="S339" s="423">
        <v>0</v>
      </c>
      <c r="T339" s="423">
        <v>0</v>
      </c>
      <c r="U339" s="423">
        <v>0.35315315315315315</v>
      </c>
      <c r="V339" s="423">
        <v>0</v>
      </c>
      <c r="W339" s="423">
        <v>4.2042042042042038E-2</v>
      </c>
      <c r="X339" s="423">
        <v>0</v>
      </c>
      <c r="Y339" s="429">
        <v>0</v>
      </c>
      <c r="Z339" s="430">
        <v>0</v>
      </c>
      <c r="AA339" s="416">
        <v>0</v>
      </c>
      <c r="AB339" s="416">
        <v>0</v>
      </c>
      <c r="AC339" s="473">
        <v>0</v>
      </c>
      <c r="AD339" s="423">
        <v>0.53753753753753752</v>
      </c>
      <c r="AE339" s="423">
        <v>8.468468468468468E-2</v>
      </c>
      <c r="AF339" s="423">
        <v>0</v>
      </c>
      <c r="AG339" s="416">
        <v>0</v>
      </c>
      <c r="AH339" s="416">
        <v>0</v>
      </c>
      <c r="AI339" s="423">
        <v>0</v>
      </c>
      <c r="AJ339" s="423">
        <v>0</v>
      </c>
      <c r="AK339" s="423">
        <v>0.81081081081081086</v>
      </c>
      <c r="AL339" s="423">
        <v>0</v>
      </c>
      <c r="AM339" s="423">
        <v>0</v>
      </c>
      <c r="AN339" s="423">
        <v>0</v>
      </c>
      <c r="AO339" s="416">
        <v>0</v>
      </c>
      <c r="AP339" s="423">
        <v>0</v>
      </c>
      <c r="AQ339" s="423">
        <v>0.15675675675675674</v>
      </c>
      <c r="AR339" s="416">
        <v>0</v>
      </c>
      <c r="AS339" s="416">
        <v>0</v>
      </c>
      <c r="AT339" s="423">
        <v>0</v>
      </c>
      <c r="AU339" s="423">
        <v>0</v>
      </c>
      <c r="AV339" s="423">
        <v>0</v>
      </c>
      <c r="AW339" s="423">
        <v>0</v>
      </c>
      <c r="AX339" s="423">
        <v>0</v>
      </c>
      <c r="AY339" s="423">
        <v>0</v>
      </c>
      <c r="AZ339" s="423">
        <v>0</v>
      </c>
      <c r="BA339" s="423">
        <v>0</v>
      </c>
      <c r="BB339" s="423">
        <v>0</v>
      </c>
      <c r="BC339" s="423">
        <v>0</v>
      </c>
      <c r="BD339" s="423">
        <v>0</v>
      </c>
      <c r="BE339" s="423">
        <v>0</v>
      </c>
      <c r="BF339" s="423">
        <v>0</v>
      </c>
      <c r="BG339" s="423">
        <v>0.49009009009009002</v>
      </c>
      <c r="BH339" s="423">
        <v>0</v>
      </c>
      <c r="BI339" s="423">
        <v>0</v>
      </c>
      <c r="BJ339" s="423">
        <v>0</v>
      </c>
      <c r="BK339" s="430">
        <v>0.17537537537537537</v>
      </c>
      <c r="BL339" s="431">
        <f t="shared" si="5"/>
        <v>100.00000000000003</v>
      </c>
    </row>
    <row r="340" spans="1:64">
      <c r="A340" s="1022"/>
      <c r="B340" s="425" t="s">
        <v>243</v>
      </c>
      <c r="C340" s="426" t="s">
        <v>244</v>
      </c>
      <c r="D340" s="426" t="s">
        <v>111</v>
      </c>
      <c r="E340" s="426">
        <v>8</v>
      </c>
      <c r="F340" s="427">
        <v>2000</v>
      </c>
      <c r="G340" s="460"/>
      <c r="H340" s="461"/>
      <c r="I340" s="428"/>
      <c r="J340" s="416">
        <v>0</v>
      </c>
      <c r="K340" s="417">
        <v>5.604204204204204</v>
      </c>
      <c r="L340" s="417">
        <v>0</v>
      </c>
      <c r="M340" s="423">
        <v>2.1567567567567565</v>
      </c>
      <c r="N340" s="417">
        <v>10.145345345345344</v>
      </c>
      <c r="O340" s="423">
        <v>0</v>
      </c>
      <c r="P340" s="417">
        <v>78.302702702702689</v>
      </c>
      <c r="Q340" s="423">
        <v>0.15075075075075073</v>
      </c>
      <c r="R340" s="423">
        <v>1.8984984984984983</v>
      </c>
      <c r="S340" s="423">
        <v>0</v>
      </c>
      <c r="T340" s="423">
        <v>0</v>
      </c>
      <c r="U340" s="423">
        <v>0.82822822822822806</v>
      </c>
      <c r="V340" s="423">
        <v>0</v>
      </c>
      <c r="W340" s="423">
        <v>0.53693693693693689</v>
      </c>
      <c r="X340" s="423">
        <v>3.9639639639639637E-2</v>
      </c>
      <c r="Y340" s="429">
        <v>0</v>
      </c>
      <c r="Z340" s="430">
        <v>0</v>
      </c>
      <c r="AA340" s="416">
        <v>0</v>
      </c>
      <c r="AB340" s="416">
        <v>0</v>
      </c>
      <c r="AC340" s="473">
        <v>0</v>
      </c>
      <c r="AD340" s="423">
        <v>0.20900900900900898</v>
      </c>
      <c r="AE340" s="423">
        <v>0</v>
      </c>
      <c r="AF340" s="423">
        <v>0</v>
      </c>
      <c r="AG340" s="416">
        <v>0</v>
      </c>
      <c r="AH340" s="416">
        <v>0</v>
      </c>
      <c r="AI340" s="423">
        <v>0</v>
      </c>
      <c r="AJ340" s="423">
        <v>0</v>
      </c>
      <c r="AK340" s="423">
        <v>0</v>
      </c>
      <c r="AL340" s="423">
        <v>0</v>
      </c>
      <c r="AM340" s="423">
        <v>0</v>
      </c>
      <c r="AN340" s="423">
        <v>0</v>
      </c>
      <c r="AO340" s="416">
        <v>0</v>
      </c>
      <c r="AP340" s="423">
        <v>0</v>
      </c>
      <c r="AQ340" s="423">
        <v>0</v>
      </c>
      <c r="AR340" s="416">
        <v>0</v>
      </c>
      <c r="AS340" s="416">
        <v>0</v>
      </c>
      <c r="AT340" s="423">
        <v>0</v>
      </c>
      <c r="AU340" s="423">
        <v>0</v>
      </c>
      <c r="AV340" s="423">
        <v>0</v>
      </c>
      <c r="AW340" s="423">
        <v>0</v>
      </c>
      <c r="AX340" s="423">
        <v>0</v>
      </c>
      <c r="AY340" s="423">
        <v>0</v>
      </c>
      <c r="AZ340" s="423">
        <v>0</v>
      </c>
      <c r="BA340" s="423">
        <v>0</v>
      </c>
      <c r="BB340" s="423">
        <v>0</v>
      </c>
      <c r="BC340" s="423">
        <v>0</v>
      </c>
      <c r="BD340" s="423">
        <v>0</v>
      </c>
      <c r="BE340" s="423">
        <v>0</v>
      </c>
      <c r="BF340" s="423">
        <v>0</v>
      </c>
      <c r="BG340" s="423">
        <v>0.12792792792792793</v>
      </c>
      <c r="BH340" s="423">
        <v>0</v>
      </c>
      <c r="BI340" s="423">
        <v>0</v>
      </c>
      <c r="BJ340" s="423">
        <v>0</v>
      </c>
      <c r="BK340" s="430">
        <v>0</v>
      </c>
      <c r="BL340" s="431">
        <f t="shared" si="5"/>
        <v>99.999999999999986</v>
      </c>
    </row>
    <row r="341" spans="1:64">
      <c r="A341" s="1022"/>
      <c r="B341" s="425" t="s">
        <v>243</v>
      </c>
      <c r="C341" s="426" t="s">
        <v>244</v>
      </c>
      <c r="D341" s="426" t="s">
        <v>111</v>
      </c>
      <c r="E341" s="426">
        <v>9</v>
      </c>
      <c r="F341" s="427">
        <v>2000</v>
      </c>
      <c r="G341" s="460"/>
      <c r="H341" s="461"/>
      <c r="I341" s="428"/>
      <c r="J341" s="416">
        <v>0</v>
      </c>
      <c r="K341" s="417">
        <v>6.6582582582582592</v>
      </c>
      <c r="L341" s="417">
        <v>0</v>
      </c>
      <c r="M341" s="423">
        <v>0.69729729729729728</v>
      </c>
      <c r="N341" s="417">
        <v>78.721321321321312</v>
      </c>
      <c r="O341" s="423">
        <v>0</v>
      </c>
      <c r="P341" s="417">
        <v>8.1621621621621632</v>
      </c>
      <c r="Q341" s="423">
        <v>0.23363363363363363</v>
      </c>
      <c r="R341" s="423">
        <v>1.8264264264264263</v>
      </c>
      <c r="S341" s="423">
        <v>0</v>
      </c>
      <c r="T341" s="423">
        <v>0</v>
      </c>
      <c r="U341" s="423">
        <v>0.20720720720720723</v>
      </c>
      <c r="V341" s="423">
        <v>0</v>
      </c>
      <c r="W341" s="423">
        <v>9.7897897897897906E-2</v>
      </c>
      <c r="X341" s="423">
        <v>0</v>
      </c>
      <c r="Y341" s="429">
        <v>0</v>
      </c>
      <c r="Z341" s="430">
        <v>0</v>
      </c>
      <c r="AA341" s="416">
        <v>0</v>
      </c>
      <c r="AB341" s="416">
        <v>0</v>
      </c>
      <c r="AC341" s="473">
        <v>0</v>
      </c>
      <c r="AD341" s="423">
        <v>0.35555555555555557</v>
      </c>
      <c r="AE341" s="423">
        <v>0</v>
      </c>
      <c r="AF341" s="423">
        <v>0</v>
      </c>
      <c r="AG341" s="416">
        <v>0</v>
      </c>
      <c r="AH341" s="416">
        <v>0</v>
      </c>
      <c r="AI341" s="423">
        <v>0.46126126126126127</v>
      </c>
      <c r="AJ341" s="423">
        <v>0</v>
      </c>
      <c r="AK341" s="423">
        <v>0.17297297297297295</v>
      </c>
      <c r="AL341" s="423">
        <v>0</v>
      </c>
      <c r="AM341" s="423">
        <v>0.19099099099099101</v>
      </c>
      <c r="AN341" s="423">
        <v>0</v>
      </c>
      <c r="AO341" s="416">
        <v>0</v>
      </c>
      <c r="AP341" s="423">
        <v>0</v>
      </c>
      <c r="AQ341" s="423">
        <v>0.38198198198198202</v>
      </c>
      <c r="AR341" s="416">
        <v>0</v>
      </c>
      <c r="AS341" s="416">
        <v>0</v>
      </c>
      <c r="AT341" s="423">
        <v>0</v>
      </c>
      <c r="AU341" s="423">
        <v>0</v>
      </c>
      <c r="AV341" s="423">
        <v>0</v>
      </c>
      <c r="AW341" s="423">
        <v>0</v>
      </c>
      <c r="AX341" s="423">
        <v>0</v>
      </c>
      <c r="AY341" s="423">
        <v>0</v>
      </c>
      <c r="AZ341" s="423">
        <v>0</v>
      </c>
      <c r="BA341" s="423">
        <v>0</v>
      </c>
      <c r="BB341" s="423">
        <v>0</v>
      </c>
      <c r="BC341" s="423">
        <v>0</v>
      </c>
      <c r="BD341" s="423">
        <v>0</v>
      </c>
      <c r="BE341" s="423">
        <v>0</v>
      </c>
      <c r="BF341" s="423">
        <v>0</v>
      </c>
      <c r="BG341" s="423">
        <v>0.19819819819819817</v>
      </c>
      <c r="BH341" s="423">
        <v>0</v>
      </c>
      <c r="BI341" s="423">
        <v>0</v>
      </c>
      <c r="BJ341" s="423">
        <v>0</v>
      </c>
      <c r="BK341" s="430">
        <v>1.6348348348348349</v>
      </c>
      <c r="BL341" s="431">
        <f t="shared" si="5"/>
        <v>99.999999999999972</v>
      </c>
    </row>
    <row r="342" spans="1:64">
      <c r="A342" s="1022"/>
      <c r="B342" s="433" t="s">
        <v>243</v>
      </c>
      <c r="C342" s="434" t="s">
        <v>244</v>
      </c>
      <c r="D342" s="434" t="s">
        <v>111</v>
      </c>
      <c r="E342" s="434">
        <v>10</v>
      </c>
      <c r="F342" s="435">
        <v>2000</v>
      </c>
      <c r="G342" s="464"/>
      <c r="H342" s="465"/>
      <c r="I342" s="436"/>
      <c r="J342" s="437">
        <v>0</v>
      </c>
      <c r="K342" s="438">
        <v>8.8048048048048049</v>
      </c>
      <c r="L342" s="438">
        <v>0</v>
      </c>
      <c r="M342" s="439">
        <v>0.45585585585585581</v>
      </c>
      <c r="N342" s="438">
        <v>74.14654654654656</v>
      </c>
      <c r="O342" s="439">
        <v>0</v>
      </c>
      <c r="P342" s="438">
        <v>4.5009009009009002</v>
      </c>
      <c r="Q342" s="439">
        <v>0</v>
      </c>
      <c r="R342" s="439">
        <v>9.65885885885886</v>
      </c>
      <c r="S342" s="439">
        <v>0</v>
      </c>
      <c r="T342" s="439">
        <v>0</v>
      </c>
      <c r="U342" s="439">
        <v>8.7687687687687685E-2</v>
      </c>
      <c r="V342" s="439">
        <v>0</v>
      </c>
      <c r="W342" s="439">
        <v>0</v>
      </c>
      <c r="X342" s="439">
        <v>0</v>
      </c>
      <c r="Y342" s="440">
        <v>0</v>
      </c>
      <c r="Z342" s="441">
        <v>0</v>
      </c>
      <c r="AA342" s="437">
        <v>0</v>
      </c>
      <c r="AB342" s="437">
        <v>0</v>
      </c>
      <c r="AC342" s="474">
        <v>0</v>
      </c>
      <c r="AD342" s="439">
        <v>0.13693693693693695</v>
      </c>
      <c r="AE342" s="439">
        <v>0</v>
      </c>
      <c r="AF342" s="439">
        <v>0</v>
      </c>
      <c r="AG342" s="437">
        <v>0</v>
      </c>
      <c r="AH342" s="437">
        <v>0</v>
      </c>
      <c r="AI342" s="439">
        <v>0</v>
      </c>
      <c r="AJ342" s="439">
        <v>0</v>
      </c>
      <c r="AK342" s="439">
        <v>0.55435435435435432</v>
      </c>
      <c r="AL342" s="439">
        <v>0</v>
      </c>
      <c r="AM342" s="439">
        <v>0</v>
      </c>
      <c r="AN342" s="439">
        <v>0</v>
      </c>
      <c r="AO342" s="437">
        <v>0</v>
      </c>
      <c r="AP342" s="439">
        <v>0</v>
      </c>
      <c r="AQ342" s="439">
        <v>0</v>
      </c>
      <c r="AR342" s="437">
        <v>0</v>
      </c>
      <c r="AS342" s="437">
        <v>0</v>
      </c>
      <c r="AT342" s="439">
        <v>0</v>
      </c>
      <c r="AU342" s="439">
        <v>0.36216216216216213</v>
      </c>
      <c r="AV342" s="439">
        <v>0</v>
      </c>
      <c r="AW342" s="439">
        <v>0</v>
      </c>
      <c r="AX342" s="439">
        <v>0</v>
      </c>
      <c r="AY342" s="439">
        <v>0</v>
      </c>
      <c r="AZ342" s="439">
        <v>0</v>
      </c>
      <c r="BA342" s="439">
        <v>0</v>
      </c>
      <c r="BB342" s="439">
        <v>0</v>
      </c>
      <c r="BC342" s="439">
        <v>0</v>
      </c>
      <c r="BD342" s="439">
        <v>0</v>
      </c>
      <c r="BE342" s="439">
        <v>0</v>
      </c>
      <c r="BF342" s="439">
        <v>0</v>
      </c>
      <c r="BG342" s="439">
        <v>0.50330330330330331</v>
      </c>
      <c r="BH342" s="439">
        <v>0</v>
      </c>
      <c r="BI342" s="439">
        <v>0</v>
      </c>
      <c r="BJ342" s="439">
        <v>0</v>
      </c>
      <c r="BK342" s="441">
        <v>0.7885885885885886</v>
      </c>
      <c r="BL342" s="442">
        <f t="shared" si="5"/>
        <v>100.00000000000003</v>
      </c>
    </row>
    <row r="343" spans="1:64">
      <c r="A343" s="1022"/>
      <c r="B343" s="425" t="s">
        <v>243</v>
      </c>
      <c r="C343" s="426" t="s">
        <v>244</v>
      </c>
      <c r="D343" s="426" t="s">
        <v>112</v>
      </c>
      <c r="E343" s="426">
        <v>1</v>
      </c>
      <c r="F343" s="427">
        <v>2000</v>
      </c>
      <c r="G343" s="460"/>
      <c r="H343" s="461"/>
      <c r="I343" s="428"/>
      <c r="J343" s="416">
        <v>0</v>
      </c>
      <c r="K343" s="417">
        <v>3.0072072072072071</v>
      </c>
      <c r="L343" s="417">
        <v>2.6288288288288291</v>
      </c>
      <c r="M343" s="423">
        <v>0</v>
      </c>
      <c r="N343" s="417">
        <v>57.096096096096112</v>
      </c>
      <c r="O343" s="423">
        <v>0</v>
      </c>
      <c r="P343" s="417">
        <v>14.081081081081081</v>
      </c>
      <c r="Q343" s="423">
        <v>0.16516516516516519</v>
      </c>
      <c r="R343" s="423">
        <v>8.7171171171171178</v>
      </c>
      <c r="S343" s="423">
        <v>0</v>
      </c>
      <c r="T343" s="423">
        <v>0</v>
      </c>
      <c r="U343" s="423">
        <v>0.73753753753753759</v>
      </c>
      <c r="V343" s="423">
        <v>0</v>
      </c>
      <c r="W343" s="423">
        <v>0.60660660660660648</v>
      </c>
      <c r="X343" s="423">
        <v>0</v>
      </c>
      <c r="Y343" s="429">
        <v>0</v>
      </c>
      <c r="Z343" s="430">
        <v>0</v>
      </c>
      <c r="AA343" s="416">
        <v>0</v>
      </c>
      <c r="AB343" s="416">
        <v>0</v>
      </c>
      <c r="AC343" s="473">
        <v>0</v>
      </c>
      <c r="AD343" s="423">
        <v>1.7207207207207209</v>
      </c>
      <c r="AE343" s="423">
        <v>0.39819819819819824</v>
      </c>
      <c r="AF343" s="423">
        <v>0</v>
      </c>
      <c r="AG343" s="416">
        <v>0</v>
      </c>
      <c r="AH343" s="416">
        <v>0</v>
      </c>
      <c r="AI343" s="423">
        <v>0.16456456456456456</v>
      </c>
      <c r="AJ343" s="423">
        <v>5.9459459459459463E-2</v>
      </c>
      <c r="AK343" s="423">
        <v>0</v>
      </c>
      <c r="AL343" s="423">
        <v>0</v>
      </c>
      <c r="AM343" s="423">
        <v>0.22342342342342339</v>
      </c>
      <c r="AN343" s="423">
        <v>0</v>
      </c>
      <c r="AO343" s="416">
        <v>0</v>
      </c>
      <c r="AP343" s="423">
        <v>0</v>
      </c>
      <c r="AQ343" s="423">
        <v>0.21021021021021022</v>
      </c>
      <c r="AR343" s="416">
        <v>0</v>
      </c>
      <c r="AS343" s="416">
        <v>0</v>
      </c>
      <c r="AT343" s="423">
        <v>0</v>
      </c>
      <c r="AU343" s="423">
        <v>0.37117117117117115</v>
      </c>
      <c r="AV343" s="423">
        <v>0</v>
      </c>
      <c r="AW343" s="423">
        <v>0</v>
      </c>
      <c r="AX343" s="423">
        <v>0</v>
      </c>
      <c r="AY343" s="423">
        <v>0</v>
      </c>
      <c r="AZ343" s="423">
        <v>0</v>
      </c>
      <c r="BA343" s="423">
        <v>0</v>
      </c>
      <c r="BB343" s="423">
        <v>0</v>
      </c>
      <c r="BC343" s="423">
        <v>0</v>
      </c>
      <c r="BD343" s="423">
        <v>0</v>
      </c>
      <c r="BE343" s="423">
        <v>0</v>
      </c>
      <c r="BF343" s="423">
        <v>4.2162162162162158</v>
      </c>
      <c r="BG343" s="423">
        <v>6.6066066066066076E-2</v>
      </c>
      <c r="BH343" s="423">
        <v>5.5303303303303304</v>
      </c>
      <c r="BI343" s="423">
        <v>0</v>
      </c>
      <c r="BJ343" s="423">
        <v>0</v>
      </c>
      <c r="BK343" s="430">
        <v>0</v>
      </c>
      <c r="BL343" s="431">
        <f t="shared" si="5"/>
        <v>100.00000000000001</v>
      </c>
    </row>
    <row r="344" spans="1:64">
      <c r="A344" s="1022"/>
      <c r="B344" s="425" t="s">
        <v>243</v>
      </c>
      <c r="C344" s="426" t="s">
        <v>244</v>
      </c>
      <c r="D344" s="426" t="s">
        <v>112</v>
      </c>
      <c r="E344" s="426">
        <v>2</v>
      </c>
      <c r="F344" s="427">
        <v>2000</v>
      </c>
      <c r="G344" s="460"/>
      <c r="H344" s="461"/>
      <c r="I344" s="428"/>
      <c r="J344" s="416">
        <v>0</v>
      </c>
      <c r="K344" s="417">
        <v>3.8636636636636639</v>
      </c>
      <c r="L344" s="417">
        <v>2.900900900900901</v>
      </c>
      <c r="M344" s="423">
        <v>0</v>
      </c>
      <c r="N344" s="417">
        <v>68.845645645645646</v>
      </c>
      <c r="O344" s="423">
        <v>0</v>
      </c>
      <c r="P344" s="417">
        <v>9.8288288288288275</v>
      </c>
      <c r="Q344" s="423">
        <v>0.68948948948948952</v>
      </c>
      <c r="R344" s="423">
        <v>0</v>
      </c>
      <c r="S344" s="423">
        <v>0</v>
      </c>
      <c r="T344" s="423">
        <v>0.55855855855855852</v>
      </c>
      <c r="U344" s="423">
        <v>0.74894894894894903</v>
      </c>
      <c r="V344" s="423">
        <v>0.83903903903903909</v>
      </c>
      <c r="W344" s="423">
        <v>1.4174174174174174</v>
      </c>
      <c r="X344" s="423">
        <v>0.442042042042042</v>
      </c>
      <c r="Y344" s="429">
        <v>0</v>
      </c>
      <c r="Z344" s="430">
        <v>0</v>
      </c>
      <c r="AA344" s="416">
        <v>0</v>
      </c>
      <c r="AB344" s="416">
        <v>0.59579579579579578</v>
      </c>
      <c r="AC344" s="473">
        <v>0</v>
      </c>
      <c r="AD344" s="423">
        <v>1.6786786786786787</v>
      </c>
      <c r="AE344" s="423">
        <v>4.2642642642642642E-2</v>
      </c>
      <c r="AF344" s="423">
        <v>0</v>
      </c>
      <c r="AG344" s="416">
        <v>0</v>
      </c>
      <c r="AH344" s="416">
        <v>0</v>
      </c>
      <c r="AI344" s="423">
        <v>0.11231231231231231</v>
      </c>
      <c r="AJ344" s="423">
        <v>0</v>
      </c>
      <c r="AK344" s="423">
        <v>0</v>
      </c>
      <c r="AL344" s="423">
        <v>0</v>
      </c>
      <c r="AM344" s="423">
        <v>0.10630630630630632</v>
      </c>
      <c r="AN344" s="423">
        <v>0</v>
      </c>
      <c r="AO344" s="416">
        <v>0</v>
      </c>
      <c r="AP344" s="423">
        <v>0</v>
      </c>
      <c r="AQ344" s="423">
        <v>0.31411411411411411</v>
      </c>
      <c r="AR344" s="416">
        <v>0</v>
      </c>
      <c r="AS344" s="416">
        <v>0</v>
      </c>
      <c r="AT344" s="423">
        <v>0</v>
      </c>
      <c r="AU344" s="423">
        <v>0.18738738738738739</v>
      </c>
      <c r="AV344" s="423">
        <v>0</v>
      </c>
      <c r="AW344" s="423">
        <v>0</v>
      </c>
      <c r="AX344" s="423">
        <v>0</v>
      </c>
      <c r="AY344" s="423">
        <v>0</v>
      </c>
      <c r="AZ344" s="423">
        <v>0</v>
      </c>
      <c r="BA344" s="423">
        <v>0</v>
      </c>
      <c r="BB344" s="423">
        <v>0</v>
      </c>
      <c r="BC344" s="423">
        <v>0</v>
      </c>
      <c r="BD344" s="423">
        <v>0</v>
      </c>
      <c r="BE344" s="423">
        <v>0</v>
      </c>
      <c r="BF344" s="423">
        <v>5.6372372372372377</v>
      </c>
      <c r="BG344" s="423">
        <v>1.1909909909909908</v>
      </c>
      <c r="BH344" s="423">
        <v>0</v>
      </c>
      <c r="BI344" s="423">
        <v>0</v>
      </c>
      <c r="BJ344" s="423">
        <v>0</v>
      </c>
      <c r="BK344" s="430">
        <v>0</v>
      </c>
      <c r="BL344" s="431">
        <f t="shared" si="5"/>
        <v>100.00000000000003</v>
      </c>
    </row>
    <row r="345" spans="1:64">
      <c r="A345" s="1022"/>
      <c r="B345" s="425" t="s">
        <v>243</v>
      </c>
      <c r="C345" s="426" t="s">
        <v>244</v>
      </c>
      <c r="D345" s="426" t="s">
        <v>112</v>
      </c>
      <c r="E345" s="426">
        <v>3</v>
      </c>
      <c r="F345" s="427">
        <v>2000</v>
      </c>
      <c r="G345" s="460"/>
      <c r="H345" s="461"/>
      <c r="I345" s="428"/>
      <c r="J345" s="416">
        <v>0</v>
      </c>
      <c r="K345" s="417">
        <v>4.1435435435435437</v>
      </c>
      <c r="L345" s="417">
        <v>2.9555555555555557</v>
      </c>
      <c r="M345" s="423">
        <v>0</v>
      </c>
      <c r="N345" s="417">
        <v>73.324324324324323</v>
      </c>
      <c r="O345" s="423">
        <v>0</v>
      </c>
      <c r="P345" s="417">
        <v>12.784984984984986</v>
      </c>
      <c r="Q345" s="423">
        <v>0</v>
      </c>
      <c r="R345" s="423">
        <v>0.43003003003003004</v>
      </c>
      <c r="S345" s="423">
        <v>0</v>
      </c>
      <c r="T345" s="423">
        <v>0.38738738738738737</v>
      </c>
      <c r="U345" s="423">
        <v>0</v>
      </c>
      <c r="V345" s="423">
        <v>1.4102102102102101</v>
      </c>
      <c r="W345" s="423">
        <v>3.5669669669669664</v>
      </c>
      <c r="X345" s="423">
        <v>0.43543543543543545</v>
      </c>
      <c r="Y345" s="429">
        <v>0</v>
      </c>
      <c r="Z345" s="430">
        <v>0</v>
      </c>
      <c r="AA345" s="416">
        <v>0</v>
      </c>
      <c r="AB345" s="416">
        <v>0</v>
      </c>
      <c r="AC345" s="473">
        <v>0</v>
      </c>
      <c r="AD345" s="423">
        <v>0.27447447447447448</v>
      </c>
      <c r="AE345" s="423">
        <v>0</v>
      </c>
      <c r="AF345" s="423">
        <v>0</v>
      </c>
      <c r="AG345" s="416">
        <v>0</v>
      </c>
      <c r="AH345" s="416">
        <v>0</v>
      </c>
      <c r="AI345" s="423">
        <v>0</v>
      </c>
      <c r="AJ345" s="423">
        <v>0</v>
      </c>
      <c r="AK345" s="423">
        <v>0</v>
      </c>
      <c r="AL345" s="423">
        <v>0</v>
      </c>
      <c r="AM345" s="423">
        <v>0</v>
      </c>
      <c r="AN345" s="423">
        <v>0</v>
      </c>
      <c r="AO345" s="416">
        <v>0</v>
      </c>
      <c r="AP345" s="423">
        <v>0</v>
      </c>
      <c r="AQ345" s="423">
        <v>4.5045045045045043E-2</v>
      </c>
      <c r="AR345" s="416">
        <v>0</v>
      </c>
      <c r="AS345" s="416">
        <v>0</v>
      </c>
      <c r="AT345" s="423">
        <v>0</v>
      </c>
      <c r="AU345" s="423">
        <v>2.2222222222222223E-2</v>
      </c>
      <c r="AV345" s="423">
        <v>0</v>
      </c>
      <c r="AW345" s="423">
        <v>0</v>
      </c>
      <c r="AX345" s="423">
        <v>0</v>
      </c>
      <c r="AY345" s="423">
        <v>0</v>
      </c>
      <c r="AZ345" s="423">
        <v>0</v>
      </c>
      <c r="BA345" s="423">
        <v>0</v>
      </c>
      <c r="BB345" s="423">
        <v>0</v>
      </c>
      <c r="BC345" s="423">
        <v>0</v>
      </c>
      <c r="BD345" s="423">
        <v>0</v>
      </c>
      <c r="BE345" s="423">
        <v>0</v>
      </c>
      <c r="BF345" s="423">
        <v>0</v>
      </c>
      <c r="BG345" s="423">
        <v>0.21981981981981982</v>
      </c>
      <c r="BH345" s="423">
        <v>0</v>
      </c>
      <c r="BI345" s="423">
        <v>0</v>
      </c>
      <c r="BJ345" s="423">
        <v>0</v>
      </c>
      <c r="BK345" s="430">
        <v>0</v>
      </c>
      <c r="BL345" s="431">
        <f t="shared" si="5"/>
        <v>100.00000000000001</v>
      </c>
    </row>
    <row r="346" spans="1:64">
      <c r="A346" s="1022"/>
      <c r="B346" s="425" t="s">
        <v>243</v>
      </c>
      <c r="C346" s="426" t="s">
        <v>244</v>
      </c>
      <c r="D346" s="426" t="s">
        <v>112</v>
      </c>
      <c r="E346" s="426">
        <v>4</v>
      </c>
      <c r="F346" s="427">
        <v>2000</v>
      </c>
      <c r="G346" s="460"/>
      <c r="H346" s="461"/>
      <c r="I346" s="428"/>
      <c r="J346" s="416">
        <v>0</v>
      </c>
      <c r="K346" s="417">
        <v>5.8546546546546541</v>
      </c>
      <c r="L346" s="417">
        <v>5.2126126126126131</v>
      </c>
      <c r="M346" s="423">
        <v>0</v>
      </c>
      <c r="N346" s="417">
        <v>62.168768768768771</v>
      </c>
      <c r="O346" s="423">
        <v>0</v>
      </c>
      <c r="P346" s="417">
        <v>13.188588588588589</v>
      </c>
      <c r="Q346" s="423">
        <v>0.25525525525525528</v>
      </c>
      <c r="R346" s="423">
        <v>4.5495495495495497</v>
      </c>
      <c r="S346" s="423">
        <v>0</v>
      </c>
      <c r="T346" s="423">
        <v>0</v>
      </c>
      <c r="U346" s="423">
        <v>0.71051051051051051</v>
      </c>
      <c r="V346" s="423">
        <v>0.48168168168168168</v>
      </c>
      <c r="W346" s="423">
        <v>0.85045045045045053</v>
      </c>
      <c r="X346" s="423">
        <v>0.62642642642642643</v>
      </c>
      <c r="Y346" s="429">
        <v>0</v>
      </c>
      <c r="Z346" s="430">
        <v>0</v>
      </c>
      <c r="AA346" s="416">
        <v>0</v>
      </c>
      <c r="AB346" s="416">
        <v>0</v>
      </c>
      <c r="AC346" s="473">
        <v>0</v>
      </c>
      <c r="AD346" s="423">
        <v>1.5243243243243243</v>
      </c>
      <c r="AE346" s="423">
        <v>7.4474474474474472E-2</v>
      </c>
      <c r="AF346" s="423">
        <v>0</v>
      </c>
      <c r="AG346" s="416">
        <v>0</v>
      </c>
      <c r="AH346" s="416">
        <v>0</v>
      </c>
      <c r="AI346" s="423">
        <v>0</v>
      </c>
      <c r="AJ346" s="423">
        <v>5.6456456456456458E-2</v>
      </c>
      <c r="AK346" s="423">
        <v>1.4834834834834836</v>
      </c>
      <c r="AL346" s="423">
        <v>0</v>
      </c>
      <c r="AM346" s="423">
        <v>2.5825825825825828E-2</v>
      </c>
      <c r="AN346" s="423">
        <v>0</v>
      </c>
      <c r="AO346" s="416">
        <v>0</v>
      </c>
      <c r="AP346" s="423">
        <v>0</v>
      </c>
      <c r="AQ346" s="423">
        <v>0.23843843843843845</v>
      </c>
      <c r="AR346" s="416">
        <v>0</v>
      </c>
      <c r="AS346" s="416">
        <v>0</v>
      </c>
      <c r="AT346" s="423">
        <v>0</v>
      </c>
      <c r="AU346" s="423">
        <v>7.7477477477477477E-2</v>
      </c>
      <c r="AV346" s="423">
        <v>0</v>
      </c>
      <c r="AW346" s="423">
        <v>0</v>
      </c>
      <c r="AX346" s="423">
        <v>0</v>
      </c>
      <c r="AY346" s="423">
        <v>0</v>
      </c>
      <c r="AZ346" s="423">
        <v>0</v>
      </c>
      <c r="BA346" s="423">
        <v>0</v>
      </c>
      <c r="BB346" s="423">
        <v>0</v>
      </c>
      <c r="BC346" s="423">
        <v>0</v>
      </c>
      <c r="BD346" s="423">
        <v>0</v>
      </c>
      <c r="BE346" s="423">
        <v>0</v>
      </c>
      <c r="BF346" s="423">
        <v>0</v>
      </c>
      <c r="BG346" s="423">
        <v>0.42342342342342348</v>
      </c>
      <c r="BH346" s="423">
        <v>0.48768768768768761</v>
      </c>
      <c r="BI346" s="423">
        <v>0</v>
      </c>
      <c r="BJ346" s="423">
        <v>0</v>
      </c>
      <c r="BK346" s="423">
        <v>1.7099099099099098</v>
      </c>
      <c r="BL346" s="431">
        <f t="shared" si="5"/>
        <v>99.999999999999986</v>
      </c>
    </row>
    <row r="347" spans="1:64">
      <c r="A347" s="1022"/>
      <c r="B347" s="425" t="s">
        <v>243</v>
      </c>
      <c r="C347" s="426" t="s">
        <v>244</v>
      </c>
      <c r="D347" s="426" t="s">
        <v>112</v>
      </c>
      <c r="E347" s="426">
        <v>5</v>
      </c>
      <c r="F347" s="427">
        <v>2000</v>
      </c>
      <c r="G347" s="460"/>
      <c r="H347" s="461"/>
      <c r="I347" s="428"/>
      <c r="J347" s="416">
        <v>0</v>
      </c>
      <c r="K347" s="417">
        <v>6.666666666666667</v>
      </c>
      <c r="L347" s="417">
        <v>1.8606606606606608</v>
      </c>
      <c r="M347" s="423">
        <v>0</v>
      </c>
      <c r="N347" s="417">
        <v>61.419819819819814</v>
      </c>
      <c r="O347" s="423">
        <v>0</v>
      </c>
      <c r="P347" s="417">
        <v>2.7069069069069069</v>
      </c>
      <c r="Q347" s="423">
        <v>0.22222222222222224</v>
      </c>
      <c r="R347" s="423">
        <v>13.591591591591593</v>
      </c>
      <c r="S347" s="423">
        <v>0</v>
      </c>
      <c r="T347" s="423">
        <v>0</v>
      </c>
      <c r="U347" s="423">
        <v>0</v>
      </c>
      <c r="V347" s="423">
        <v>0.16156156156156157</v>
      </c>
      <c r="W347" s="423">
        <v>0.11531531531531532</v>
      </c>
      <c r="X347" s="423">
        <v>0</v>
      </c>
      <c r="Y347" s="429">
        <v>0</v>
      </c>
      <c r="Z347" s="430">
        <v>0</v>
      </c>
      <c r="AA347" s="416">
        <v>0</v>
      </c>
      <c r="AB347" s="416">
        <v>0</v>
      </c>
      <c r="AC347" s="473">
        <v>0</v>
      </c>
      <c r="AD347" s="423">
        <v>1.5591591591591591</v>
      </c>
      <c r="AE347" s="423">
        <v>0.15255255255255257</v>
      </c>
      <c r="AF347" s="423">
        <v>0</v>
      </c>
      <c r="AG347" s="416">
        <v>0</v>
      </c>
      <c r="AH347" s="416">
        <v>0</v>
      </c>
      <c r="AI347" s="423">
        <v>0.64144144144144155</v>
      </c>
      <c r="AJ347" s="423">
        <v>8.8888888888888892E-2</v>
      </c>
      <c r="AK347" s="423">
        <v>0.33033033033033038</v>
      </c>
      <c r="AL347" s="423">
        <v>0</v>
      </c>
      <c r="AM347" s="423">
        <v>0.11711711711711711</v>
      </c>
      <c r="AN347" s="423">
        <v>0</v>
      </c>
      <c r="AO347" s="416">
        <v>0</v>
      </c>
      <c r="AP347" s="423">
        <v>0</v>
      </c>
      <c r="AQ347" s="423">
        <v>0.60540540540540544</v>
      </c>
      <c r="AR347" s="416">
        <v>0</v>
      </c>
      <c r="AS347" s="416">
        <v>0</v>
      </c>
      <c r="AT347" s="423">
        <v>0</v>
      </c>
      <c r="AU347" s="423">
        <v>8.5285285285285284E-2</v>
      </c>
      <c r="AV347" s="423">
        <v>0</v>
      </c>
      <c r="AW347" s="423">
        <v>0</v>
      </c>
      <c r="AX347" s="423">
        <v>0</v>
      </c>
      <c r="AY347" s="423">
        <v>0</v>
      </c>
      <c r="AZ347" s="423">
        <v>0</v>
      </c>
      <c r="BA347" s="423">
        <v>0</v>
      </c>
      <c r="BB347" s="423">
        <v>0</v>
      </c>
      <c r="BC347" s="423">
        <v>0</v>
      </c>
      <c r="BD347" s="423">
        <v>0</v>
      </c>
      <c r="BE347" s="423">
        <v>0</v>
      </c>
      <c r="BF347" s="423">
        <v>2.639039039039039</v>
      </c>
      <c r="BG347" s="423">
        <v>0.67207207207207209</v>
      </c>
      <c r="BH347" s="423">
        <v>6.3639639639639638</v>
      </c>
      <c r="BI347" s="423">
        <v>0</v>
      </c>
      <c r="BJ347" s="423">
        <v>0</v>
      </c>
      <c r="BK347" s="430">
        <v>0</v>
      </c>
      <c r="BL347" s="431">
        <f t="shared" si="5"/>
        <v>100</v>
      </c>
    </row>
    <row r="348" spans="1:64">
      <c r="A348" s="1022"/>
      <c r="B348" s="425" t="s">
        <v>243</v>
      </c>
      <c r="C348" s="426" t="s">
        <v>244</v>
      </c>
      <c r="D348" s="426" t="s">
        <v>112</v>
      </c>
      <c r="E348" s="426">
        <v>6</v>
      </c>
      <c r="F348" s="427">
        <v>2000</v>
      </c>
      <c r="G348" s="460"/>
      <c r="H348" s="461"/>
      <c r="I348" s="428"/>
      <c r="J348" s="416">
        <v>0</v>
      </c>
      <c r="K348" s="417">
        <v>1.9873873873873873</v>
      </c>
      <c r="L348" s="417">
        <v>6.6522522522522518</v>
      </c>
      <c r="M348" s="423">
        <v>0</v>
      </c>
      <c r="N348" s="417">
        <v>74.699099099099101</v>
      </c>
      <c r="O348" s="423">
        <v>0</v>
      </c>
      <c r="P348" s="417">
        <v>3.2240240240240241</v>
      </c>
      <c r="Q348" s="423">
        <v>0.42642642642642647</v>
      </c>
      <c r="R348" s="423">
        <v>6.4876876876876874</v>
      </c>
      <c r="S348" s="423">
        <v>0</v>
      </c>
      <c r="T348" s="423">
        <v>0</v>
      </c>
      <c r="U348" s="423">
        <v>0.14354354354354357</v>
      </c>
      <c r="V348" s="423">
        <v>0</v>
      </c>
      <c r="W348" s="423">
        <v>0.15435435435435438</v>
      </c>
      <c r="X348" s="423">
        <v>0</v>
      </c>
      <c r="Y348" s="429">
        <v>0</v>
      </c>
      <c r="Z348" s="430">
        <v>0</v>
      </c>
      <c r="AA348" s="416">
        <v>0</v>
      </c>
      <c r="AB348" s="416">
        <v>0.84144144144144151</v>
      </c>
      <c r="AC348" s="473">
        <v>0</v>
      </c>
      <c r="AD348" s="423">
        <v>0.78378378378378377</v>
      </c>
      <c r="AE348" s="423">
        <v>0.2</v>
      </c>
      <c r="AF348" s="423">
        <v>9.0090090090090086E-2</v>
      </c>
      <c r="AG348" s="416">
        <v>0</v>
      </c>
      <c r="AH348" s="416">
        <v>0</v>
      </c>
      <c r="AI348" s="423">
        <v>0</v>
      </c>
      <c r="AJ348" s="423">
        <v>0</v>
      </c>
      <c r="AK348" s="423">
        <v>0</v>
      </c>
      <c r="AL348" s="423">
        <v>0</v>
      </c>
      <c r="AM348" s="423">
        <v>0.12012012012012012</v>
      </c>
      <c r="AN348" s="423">
        <v>0</v>
      </c>
      <c r="AO348" s="416">
        <v>0</v>
      </c>
      <c r="AP348" s="423">
        <v>0.12252252252252251</v>
      </c>
      <c r="AQ348" s="423">
        <v>0.38018018018018018</v>
      </c>
      <c r="AR348" s="416">
        <v>0</v>
      </c>
      <c r="AS348" s="416">
        <v>0</v>
      </c>
      <c r="AT348" s="423">
        <v>0</v>
      </c>
      <c r="AU348" s="423">
        <v>0.38618618618618616</v>
      </c>
      <c r="AV348" s="423">
        <v>0</v>
      </c>
      <c r="AW348" s="423">
        <v>0</v>
      </c>
      <c r="AX348" s="423">
        <v>0</v>
      </c>
      <c r="AY348" s="423">
        <v>0</v>
      </c>
      <c r="AZ348" s="423">
        <v>0</v>
      </c>
      <c r="BA348" s="423">
        <v>0</v>
      </c>
      <c r="BB348" s="423">
        <v>0</v>
      </c>
      <c r="BC348" s="423">
        <v>0</v>
      </c>
      <c r="BD348" s="423">
        <v>0</v>
      </c>
      <c r="BE348" s="423">
        <v>0</v>
      </c>
      <c r="BF348" s="423">
        <v>3.001201201201201</v>
      </c>
      <c r="BG348" s="423">
        <v>0.29969969969969967</v>
      </c>
      <c r="BH348" s="423">
        <v>0</v>
      </c>
      <c r="BI348" s="423">
        <v>0</v>
      </c>
      <c r="BJ348" s="423">
        <v>0</v>
      </c>
      <c r="BK348" s="430">
        <v>0</v>
      </c>
      <c r="BL348" s="431">
        <f t="shared" si="5"/>
        <v>99.999999999999986</v>
      </c>
    </row>
    <row r="349" spans="1:64">
      <c r="A349" s="1022"/>
      <c r="B349" s="425" t="s">
        <v>243</v>
      </c>
      <c r="C349" s="426" t="s">
        <v>244</v>
      </c>
      <c r="D349" s="426" t="s">
        <v>112</v>
      </c>
      <c r="E349" s="426">
        <v>7</v>
      </c>
      <c r="F349" s="427">
        <v>2000</v>
      </c>
      <c r="G349" s="460"/>
      <c r="H349" s="461"/>
      <c r="I349" s="428"/>
      <c r="J349" s="416">
        <v>0</v>
      </c>
      <c r="K349" s="417">
        <v>0.66426426426426433</v>
      </c>
      <c r="L349" s="417">
        <v>3.3027027027027023</v>
      </c>
      <c r="M349" s="423">
        <v>0</v>
      </c>
      <c r="N349" s="417">
        <v>75.297897897897897</v>
      </c>
      <c r="O349" s="423">
        <v>0</v>
      </c>
      <c r="P349" s="417">
        <v>6.6750750750750756</v>
      </c>
      <c r="Q349" s="423">
        <v>8.9489489489489496E-2</v>
      </c>
      <c r="R349" s="423">
        <v>5.1315315315315324</v>
      </c>
      <c r="S349" s="423">
        <v>0</v>
      </c>
      <c r="T349" s="423">
        <v>0</v>
      </c>
      <c r="U349" s="423">
        <v>0</v>
      </c>
      <c r="V349" s="423">
        <v>0</v>
      </c>
      <c r="W349" s="423">
        <v>0.32612612612612613</v>
      </c>
      <c r="X349" s="423">
        <v>0</v>
      </c>
      <c r="Y349" s="429">
        <v>0</v>
      </c>
      <c r="Z349" s="430">
        <v>0</v>
      </c>
      <c r="AA349" s="416">
        <v>0</v>
      </c>
      <c r="AB349" s="416">
        <v>0.26666666666666661</v>
      </c>
      <c r="AC349" s="473">
        <v>0</v>
      </c>
      <c r="AD349" s="423">
        <v>2.6330330330330329</v>
      </c>
      <c r="AE349" s="423">
        <v>0.4102102102102102</v>
      </c>
      <c r="AF349" s="423">
        <v>0</v>
      </c>
      <c r="AG349" s="416">
        <v>0</v>
      </c>
      <c r="AH349" s="416">
        <v>0</v>
      </c>
      <c r="AI349" s="423">
        <v>0.27927927927927926</v>
      </c>
      <c r="AJ349" s="423">
        <v>0.25585585585585585</v>
      </c>
      <c r="AK349" s="423">
        <v>0</v>
      </c>
      <c r="AL349" s="423">
        <v>0</v>
      </c>
      <c r="AM349" s="423">
        <v>2.4234234234234231</v>
      </c>
      <c r="AN349" s="423">
        <v>0</v>
      </c>
      <c r="AO349" s="416">
        <v>0</v>
      </c>
      <c r="AP349" s="423">
        <v>0</v>
      </c>
      <c r="AQ349" s="423">
        <v>0.20600600600600599</v>
      </c>
      <c r="AR349" s="416">
        <v>0</v>
      </c>
      <c r="AS349" s="416">
        <v>0</v>
      </c>
      <c r="AT349" s="423">
        <v>0</v>
      </c>
      <c r="AU349" s="423">
        <v>0.59099099099099106</v>
      </c>
      <c r="AV349" s="423">
        <v>0</v>
      </c>
      <c r="AW349" s="423">
        <v>0</v>
      </c>
      <c r="AX349" s="423">
        <v>0</v>
      </c>
      <c r="AY349" s="423">
        <v>0</v>
      </c>
      <c r="AZ349" s="423">
        <v>0</v>
      </c>
      <c r="BA349" s="423">
        <v>0</v>
      </c>
      <c r="BB349" s="423">
        <v>0</v>
      </c>
      <c r="BC349" s="423">
        <v>0</v>
      </c>
      <c r="BD349" s="423">
        <v>0</v>
      </c>
      <c r="BE349" s="423">
        <v>0</v>
      </c>
      <c r="BF349" s="423">
        <v>0</v>
      </c>
      <c r="BG349" s="423">
        <v>0.70150150150150148</v>
      </c>
      <c r="BH349" s="423">
        <v>0</v>
      </c>
      <c r="BI349" s="423">
        <v>0</v>
      </c>
      <c r="BJ349" s="423">
        <v>0</v>
      </c>
      <c r="BK349" s="423">
        <v>0.74594594594594599</v>
      </c>
      <c r="BL349" s="431">
        <f t="shared" si="5"/>
        <v>100</v>
      </c>
    </row>
    <row r="350" spans="1:64">
      <c r="A350" s="1022"/>
      <c r="B350" s="425" t="s">
        <v>243</v>
      </c>
      <c r="C350" s="426" t="s">
        <v>244</v>
      </c>
      <c r="D350" s="426" t="s">
        <v>112</v>
      </c>
      <c r="E350" s="426">
        <v>8</v>
      </c>
      <c r="F350" s="427">
        <v>2000</v>
      </c>
      <c r="G350" s="460"/>
      <c r="H350" s="461"/>
      <c r="I350" s="428"/>
      <c r="J350" s="416">
        <v>0</v>
      </c>
      <c r="K350" s="417">
        <v>1.7165165165165168</v>
      </c>
      <c r="L350" s="417">
        <v>1.3813813813813816</v>
      </c>
      <c r="M350" s="423">
        <v>0</v>
      </c>
      <c r="N350" s="417">
        <v>62.8</v>
      </c>
      <c r="O350" s="423">
        <v>0</v>
      </c>
      <c r="P350" s="417">
        <v>11.174174174174174</v>
      </c>
      <c r="Q350" s="423">
        <v>0.53753753753753752</v>
      </c>
      <c r="R350" s="423">
        <v>6.8078078078078077</v>
      </c>
      <c r="S350" s="423">
        <v>0</v>
      </c>
      <c r="T350" s="423">
        <v>0</v>
      </c>
      <c r="U350" s="423">
        <v>0.90930930930930931</v>
      </c>
      <c r="V350" s="423">
        <v>0</v>
      </c>
      <c r="W350" s="423">
        <v>0.97417417417417418</v>
      </c>
      <c r="X350" s="423">
        <v>0.59579579579579578</v>
      </c>
      <c r="Y350" s="429">
        <v>0</v>
      </c>
      <c r="Z350" s="430">
        <v>0</v>
      </c>
      <c r="AA350" s="416">
        <v>0</v>
      </c>
      <c r="AB350" s="416">
        <v>0</v>
      </c>
      <c r="AC350" s="473">
        <v>0</v>
      </c>
      <c r="AD350" s="423">
        <v>1.2744744744744745</v>
      </c>
      <c r="AE350" s="423">
        <v>0.18198198198198198</v>
      </c>
      <c r="AF350" s="423">
        <v>0</v>
      </c>
      <c r="AG350" s="416">
        <v>0</v>
      </c>
      <c r="AH350" s="416">
        <v>0</v>
      </c>
      <c r="AI350" s="423">
        <v>0.16276276276276275</v>
      </c>
      <c r="AJ350" s="423">
        <v>0</v>
      </c>
      <c r="AK350" s="423">
        <v>0</v>
      </c>
      <c r="AL350" s="423">
        <v>0</v>
      </c>
      <c r="AM350" s="423">
        <v>0.76456456456456456</v>
      </c>
      <c r="AN350" s="423">
        <v>0</v>
      </c>
      <c r="AO350" s="416">
        <v>0</v>
      </c>
      <c r="AP350" s="423">
        <v>0</v>
      </c>
      <c r="AQ350" s="423">
        <v>0.21381381381381381</v>
      </c>
      <c r="AR350" s="416">
        <v>0</v>
      </c>
      <c r="AS350" s="416">
        <v>0</v>
      </c>
      <c r="AT350" s="423">
        <v>0</v>
      </c>
      <c r="AU350" s="423">
        <v>0.62762762762762769</v>
      </c>
      <c r="AV350" s="423">
        <v>0</v>
      </c>
      <c r="AW350" s="423">
        <v>0</v>
      </c>
      <c r="AX350" s="423">
        <v>0</v>
      </c>
      <c r="AY350" s="423">
        <v>0</v>
      </c>
      <c r="AZ350" s="423">
        <v>0</v>
      </c>
      <c r="BA350" s="423">
        <v>0</v>
      </c>
      <c r="BB350" s="423">
        <v>0</v>
      </c>
      <c r="BC350" s="423">
        <v>0</v>
      </c>
      <c r="BD350" s="423">
        <v>0</v>
      </c>
      <c r="BE350" s="423">
        <v>0</v>
      </c>
      <c r="BF350" s="423">
        <v>7.1843843843843844</v>
      </c>
      <c r="BG350" s="423">
        <v>0.87987987987987992</v>
      </c>
      <c r="BH350" s="423">
        <v>1.8138138138138138</v>
      </c>
      <c r="BI350" s="423">
        <v>0</v>
      </c>
      <c r="BJ350" s="423">
        <v>0</v>
      </c>
      <c r="BK350" s="430">
        <v>0</v>
      </c>
      <c r="BL350" s="431">
        <f t="shared" si="5"/>
        <v>99.999999999999986</v>
      </c>
    </row>
    <row r="351" spans="1:64">
      <c r="A351" s="1022"/>
      <c r="B351" s="425" t="s">
        <v>243</v>
      </c>
      <c r="C351" s="426" t="s">
        <v>244</v>
      </c>
      <c r="D351" s="426" t="s">
        <v>112</v>
      </c>
      <c r="E351" s="426">
        <v>9</v>
      </c>
      <c r="F351" s="427">
        <v>2000</v>
      </c>
      <c r="G351" s="460"/>
      <c r="H351" s="461"/>
      <c r="I351" s="428"/>
      <c r="J351" s="416">
        <v>0</v>
      </c>
      <c r="K351" s="417">
        <v>15.27987987987988</v>
      </c>
      <c r="L351" s="417">
        <v>2.8522522522522524</v>
      </c>
      <c r="M351" s="423">
        <v>0</v>
      </c>
      <c r="N351" s="417">
        <v>56.425225225225219</v>
      </c>
      <c r="O351" s="423">
        <v>0</v>
      </c>
      <c r="P351" s="417">
        <v>18.795795795795794</v>
      </c>
      <c r="Q351" s="423">
        <v>0</v>
      </c>
      <c r="R351" s="423">
        <v>0</v>
      </c>
      <c r="S351" s="423">
        <v>0</v>
      </c>
      <c r="T351" s="423">
        <v>0</v>
      </c>
      <c r="U351" s="423">
        <v>8.8888888888888892E-2</v>
      </c>
      <c r="V351" s="423">
        <v>3.2834834834834838</v>
      </c>
      <c r="W351" s="423">
        <v>2.2636636636636642</v>
      </c>
      <c r="X351" s="423">
        <v>0</v>
      </c>
      <c r="Y351" s="429">
        <v>0</v>
      </c>
      <c r="Z351" s="430">
        <v>0</v>
      </c>
      <c r="AA351" s="416">
        <v>0</v>
      </c>
      <c r="AB351" s="416">
        <v>0</v>
      </c>
      <c r="AC351" s="473">
        <v>0</v>
      </c>
      <c r="AD351" s="423">
        <v>0</v>
      </c>
      <c r="AE351" s="423">
        <v>0</v>
      </c>
      <c r="AF351" s="423">
        <v>0</v>
      </c>
      <c r="AG351" s="416">
        <v>0</v>
      </c>
      <c r="AH351" s="416">
        <v>0</v>
      </c>
      <c r="AI351" s="423">
        <v>0</v>
      </c>
      <c r="AJ351" s="423">
        <v>0</v>
      </c>
      <c r="AK351" s="423">
        <v>0</v>
      </c>
      <c r="AL351" s="423">
        <v>0</v>
      </c>
      <c r="AM351" s="423">
        <v>0</v>
      </c>
      <c r="AN351" s="423">
        <v>0</v>
      </c>
      <c r="AO351" s="416">
        <v>0</v>
      </c>
      <c r="AP351" s="423">
        <v>0</v>
      </c>
      <c r="AQ351" s="423">
        <v>5.7657657657657659E-2</v>
      </c>
      <c r="AR351" s="416">
        <v>0</v>
      </c>
      <c r="AS351" s="416">
        <v>0</v>
      </c>
      <c r="AT351" s="423">
        <v>0</v>
      </c>
      <c r="AU351" s="423">
        <v>4.3843843843843842E-2</v>
      </c>
      <c r="AV351" s="423">
        <v>0</v>
      </c>
      <c r="AW351" s="423">
        <v>0</v>
      </c>
      <c r="AX351" s="423">
        <v>0</v>
      </c>
      <c r="AY351" s="423">
        <v>0</v>
      </c>
      <c r="AZ351" s="423">
        <v>0</v>
      </c>
      <c r="BA351" s="423">
        <v>0</v>
      </c>
      <c r="BB351" s="423">
        <v>0</v>
      </c>
      <c r="BC351" s="423">
        <v>0</v>
      </c>
      <c r="BD351" s="423">
        <v>0</v>
      </c>
      <c r="BE351" s="423">
        <v>0</v>
      </c>
      <c r="BF351" s="423">
        <v>0.5603603603603603</v>
      </c>
      <c r="BG351" s="423">
        <v>0.34894894894894896</v>
      </c>
      <c r="BH351" s="423">
        <v>0</v>
      </c>
      <c r="BI351" s="423">
        <v>0</v>
      </c>
      <c r="BJ351" s="423">
        <v>0</v>
      </c>
      <c r="BK351" s="430">
        <v>0</v>
      </c>
      <c r="BL351" s="431">
        <f t="shared" si="5"/>
        <v>99.999999999999986</v>
      </c>
    </row>
    <row r="352" spans="1:64">
      <c r="A352" s="1022"/>
      <c r="B352" s="433" t="s">
        <v>243</v>
      </c>
      <c r="C352" s="434" t="s">
        <v>244</v>
      </c>
      <c r="D352" s="434" t="s">
        <v>112</v>
      </c>
      <c r="E352" s="434">
        <v>10</v>
      </c>
      <c r="F352" s="435">
        <v>2000</v>
      </c>
      <c r="G352" s="464"/>
      <c r="H352" s="465"/>
      <c r="I352" s="436"/>
      <c r="J352" s="437">
        <v>0</v>
      </c>
      <c r="K352" s="438">
        <v>13.427627627627626</v>
      </c>
      <c r="L352" s="438">
        <v>2.3729729729729727</v>
      </c>
      <c r="M352" s="439">
        <v>0.38198198198198202</v>
      </c>
      <c r="N352" s="438">
        <v>64.363363363363362</v>
      </c>
      <c r="O352" s="439">
        <v>0</v>
      </c>
      <c r="P352" s="438">
        <v>18.023423423423424</v>
      </c>
      <c r="Q352" s="439">
        <v>0</v>
      </c>
      <c r="R352" s="439">
        <v>0</v>
      </c>
      <c r="S352" s="439">
        <v>0</v>
      </c>
      <c r="T352" s="439">
        <v>0</v>
      </c>
      <c r="U352" s="439">
        <v>0.31531531531531531</v>
      </c>
      <c r="V352" s="439">
        <v>4.2642642642642642E-2</v>
      </c>
      <c r="W352" s="439">
        <v>0.16516516516516519</v>
      </c>
      <c r="X352" s="439">
        <v>0</v>
      </c>
      <c r="Y352" s="440">
        <v>0</v>
      </c>
      <c r="Z352" s="441">
        <v>0</v>
      </c>
      <c r="AA352" s="437">
        <v>0</v>
      </c>
      <c r="AB352" s="437">
        <v>0</v>
      </c>
      <c r="AC352" s="474">
        <v>0</v>
      </c>
      <c r="AD352" s="439">
        <v>1.8618618618618618E-2</v>
      </c>
      <c r="AE352" s="439">
        <v>0</v>
      </c>
      <c r="AF352" s="439">
        <v>0</v>
      </c>
      <c r="AG352" s="437">
        <v>0</v>
      </c>
      <c r="AH352" s="437">
        <v>0</v>
      </c>
      <c r="AI352" s="439">
        <v>0</v>
      </c>
      <c r="AJ352" s="439">
        <v>3.8438438438438437E-2</v>
      </c>
      <c r="AK352" s="439">
        <v>0</v>
      </c>
      <c r="AL352" s="439">
        <v>0</v>
      </c>
      <c r="AM352" s="439">
        <v>0</v>
      </c>
      <c r="AN352" s="439">
        <v>0</v>
      </c>
      <c r="AO352" s="437">
        <v>0</v>
      </c>
      <c r="AP352" s="439">
        <v>0</v>
      </c>
      <c r="AQ352" s="439">
        <v>0</v>
      </c>
      <c r="AR352" s="437">
        <v>0</v>
      </c>
      <c r="AS352" s="437">
        <v>0</v>
      </c>
      <c r="AT352" s="439">
        <v>0</v>
      </c>
      <c r="AU352" s="439">
        <v>0.14174174174174176</v>
      </c>
      <c r="AV352" s="439">
        <v>0</v>
      </c>
      <c r="AW352" s="439">
        <v>0</v>
      </c>
      <c r="AX352" s="439">
        <v>0</v>
      </c>
      <c r="AY352" s="439">
        <v>0</v>
      </c>
      <c r="AZ352" s="439">
        <v>0</v>
      </c>
      <c r="BA352" s="439">
        <v>0</v>
      </c>
      <c r="BB352" s="439">
        <v>0</v>
      </c>
      <c r="BC352" s="439">
        <v>0</v>
      </c>
      <c r="BD352" s="439">
        <v>0</v>
      </c>
      <c r="BE352" s="439">
        <v>0</v>
      </c>
      <c r="BF352" s="439">
        <v>0</v>
      </c>
      <c r="BG352" s="439">
        <v>0.31951951951951951</v>
      </c>
      <c r="BH352" s="439">
        <v>0</v>
      </c>
      <c r="BI352" s="439">
        <v>0</v>
      </c>
      <c r="BJ352" s="439">
        <v>0</v>
      </c>
      <c r="BK352" s="439">
        <v>0.38918918918918921</v>
      </c>
      <c r="BL352" s="442">
        <f t="shared" si="5"/>
        <v>100</v>
      </c>
    </row>
    <row r="353" spans="1:64">
      <c r="A353" s="1022"/>
      <c r="B353" s="425" t="s">
        <v>243</v>
      </c>
      <c r="C353" s="426" t="s">
        <v>244</v>
      </c>
      <c r="D353" s="426" t="s">
        <v>113</v>
      </c>
      <c r="E353" s="426">
        <v>1</v>
      </c>
      <c r="F353" s="427">
        <v>2000</v>
      </c>
      <c r="G353" s="460"/>
      <c r="H353" s="461"/>
      <c r="I353" s="428"/>
      <c r="J353" s="416">
        <v>0</v>
      </c>
      <c r="K353" s="417">
        <v>2.2426426426426427</v>
      </c>
      <c r="L353" s="417">
        <v>6.2690690690690687</v>
      </c>
      <c r="M353" s="423">
        <v>0</v>
      </c>
      <c r="N353" s="417">
        <v>72.460060060060044</v>
      </c>
      <c r="O353" s="423">
        <v>0</v>
      </c>
      <c r="P353" s="417">
        <v>10.571771771771772</v>
      </c>
      <c r="Q353" s="423">
        <v>0.4048048048048048</v>
      </c>
      <c r="R353" s="423">
        <v>0.93993993993993985</v>
      </c>
      <c r="S353" s="423">
        <v>0</v>
      </c>
      <c r="T353" s="423">
        <v>0</v>
      </c>
      <c r="U353" s="423">
        <v>0.25825825825825827</v>
      </c>
      <c r="V353" s="423">
        <v>0.39579579579579577</v>
      </c>
      <c r="W353" s="423">
        <v>0.63723723723723724</v>
      </c>
      <c r="X353" s="423">
        <v>4.6846846846846847E-2</v>
      </c>
      <c r="Y353" s="429">
        <v>0</v>
      </c>
      <c r="Z353" s="430">
        <v>0</v>
      </c>
      <c r="AA353" s="416">
        <v>0</v>
      </c>
      <c r="AB353" s="416">
        <v>0</v>
      </c>
      <c r="AC353" s="473">
        <v>0</v>
      </c>
      <c r="AD353" s="423">
        <v>0.72792792792792793</v>
      </c>
      <c r="AE353" s="423">
        <v>0.39459459459459456</v>
      </c>
      <c r="AF353" s="423">
        <v>7.9279279279279274E-2</v>
      </c>
      <c r="AG353" s="416">
        <v>0</v>
      </c>
      <c r="AH353" s="416">
        <v>0</v>
      </c>
      <c r="AI353" s="423">
        <v>0.29729729729729731</v>
      </c>
      <c r="AJ353" s="423">
        <v>2.6426426426426425E-2</v>
      </c>
      <c r="AK353" s="423">
        <v>0</v>
      </c>
      <c r="AL353" s="423">
        <v>0</v>
      </c>
      <c r="AM353" s="423">
        <v>2.8828828828828829E-2</v>
      </c>
      <c r="AN353" s="423">
        <v>0</v>
      </c>
      <c r="AO353" s="416">
        <v>0</v>
      </c>
      <c r="AP353" s="423">
        <v>0</v>
      </c>
      <c r="AQ353" s="423">
        <v>0.21621621621621623</v>
      </c>
      <c r="AR353" s="416">
        <v>0</v>
      </c>
      <c r="AS353" s="416">
        <v>0</v>
      </c>
      <c r="AT353" s="423">
        <v>0</v>
      </c>
      <c r="AU353" s="423">
        <v>0.13393393393393394</v>
      </c>
      <c r="AV353" s="423">
        <v>0</v>
      </c>
      <c r="AW353" s="423">
        <v>0</v>
      </c>
      <c r="AX353" s="423">
        <v>0</v>
      </c>
      <c r="AY353" s="423">
        <v>0</v>
      </c>
      <c r="AZ353" s="423">
        <v>0</v>
      </c>
      <c r="BA353" s="423">
        <v>0</v>
      </c>
      <c r="BB353" s="423">
        <v>0</v>
      </c>
      <c r="BC353" s="423">
        <v>0</v>
      </c>
      <c r="BD353" s="423">
        <v>0</v>
      </c>
      <c r="BE353" s="423">
        <v>0</v>
      </c>
      <c r="BF353" s="423">
        <v>3.4108108108108102</v>
      </c>
      <c r="BG353" s="423">
        <v>0.45825825825825828</v>
      </c>
      <c r="BH353" s="423">
        <v>0</v>
      </c>
      <c r="BI353" s="423">
        <v>0</v>
      </c>
      <c r="BJ353" s="423">
        <v>0</v>
      </c>
      <c r="BK353" s="430">
        <v>0</v>
      </c>
      <c r="BL353" s="431">
        <f t="shared" si="5"/>
        <v>99.999999999999972</v>
      </c>
    </row>
    <row r="354" spans="1:64">
      <c r="A354" s="1022"/>
      <c r="B354" s="425" t="s">
        <v>243</v>
      </c>
      <c r="C354" s="426" t="s">
        <v>244</v>
      </c>
      <c r="D354" s="426" t="s">
        <v>113</v>
      </c>
      <c r="E354" s="426">
        <v>2</v>
      </c>
      <c r="F354" s="427">
        <v>2000</v>
      </c>
      <c r="G354" s="460"/>
      <c r="H354" s="461"/>
      <c r="I354" s="428"/>
      <c r="J354" s="416">
        <v>0</v>
      </c>
      <c r="K354" s="417">
        <v>1.8426426426426428</v>
      </c>
      <c r="L354" s="417">
        <v>3.0480480480480483</v>
      </c>
      <c r="M354" s="423">
        <v>0</v>
      </c>
      <c r="N354" s="417">
        <v>70.775375375375376</v>
      </c>
      <c r="O354" s="423">
        <v>0</v>
      </c>
      <c r="P354" s="417">
        <v>14.097297297297297</v>
      </c>
      <c r="Q354" s="423">
        <v>0.53513513513513522</v>
      </c>
      <c r="R354" s="423">
        <v>0.73813813813813822</v>
      </c>
      <c r="S354" s="423">
        <v>0</v>
      </c>
      <c r="T354" s="423">
        <v>0</v>
      </c>
      <c r="U354" s="423">
        <v>0</v>
      </c>
      <c r="V354" s="423">
        <v>0</v>
      </c>
      <c r="W354" s="423">
        <v>0.92372372372372369</v>
      </c>
      <c r="X354" s="423">
        <v>0</v>
      </c>
      <c r="Y354" s="429">
        <v>0</v>
      </c>
      <c r="Z354" s="430">
        <v>0</v>
      </c>
      <c r="AA354" s="416">
        <v>0</v>
      </c>
      <c r="AB354" s="416">
        <v>0.32972972972972975</v>
      </c>
      <c r="AC354" s="473">
        <v>0</v>
      </c>
      <c r="AD354" s="423">
        <v>2.0618618618618623</v>
      </c>
      <c r="AE354" s="423">
        <v>0.39399399399399399</v>
      </c>
      <c r="AF354" s="423">
        <v>0</v>
      </c>
      <c r="AG354" s="416">
        <v>0</v>
      </c>
      <c r="AH354" s="416">
        <v>0</v>
      </c>
      <c r="AI354" s="423">
        <v>2.5405405405405408</v>
      </c>
      <c r="AJ354" s="423">
        <v>1.4414414414414415E-2</v>
      </c>
      <c r="AK354" s="423">
        <v>0</v>
      </c>
      <c r="AL354" s="423">
        <v>0</v>
      </c>
      <c r="AM354" s="423">
        <v>0.35435435435435436</v>
      </c>
      <c r="AN354" s="423">
        <v>0</v>
      </c>
      <c r="AO354" s="416">
        <v>0</v>
      </c>
      <c r="AP354" s="423">
        <v>0</v>
      </c>
      <c r="AQ354" s="423">
        <v>0.2114114114114114</v>
      </c>
      <c r="AR354" s="416">
        <v>0</v>
      </c>
      <c r="AS354" s="416">
        <v>0</v>
      </c>
      <c r="AT354" s="423">
        <v>0</v>
      </c>
      <c r="AU354" s="423">
        <v>0.46786786786786783</v>
      </c>
      <c r="AV354" s="423">
        <v>0</v>
      </c>
      <c r="AW354" s="423">
        <v>0</v>
      </c>
      <c r="AX354" s="423">
        <v>0</v>
      </c>
      <c r="AY354" s="423">
        <v>0</v>
      </c>
      <c r="AZ354" s="423">
        <v>0</v>
      </c>
      <c r="BA354" s="423">
        <v>0</v>
      </c>
      <c r="BB354" s="423">
        <v>0</v>
      </c>
      <c r="BC354" s="423">
        <v>0</v>
      </c>
      <c r="BD354" s="423">
        <v>0</v>
      </c>
      <c r="BE354" s="423">
        <v>0</v>
      </c>
      <c r="BF354" s="423">
        <v>0.90390390390390396</v>
      </c>
      <c r="BG354" s="423">
        <v>0.76156156156156163</v>
      </c>
      <c r="BH354" s="423">
        <v>0</v>
      </c>
      <c r="BI354" s="423">
        <v>0</v>
      </c>
      <c r="BJ354" s="423">
        <v>0</v>
      </c>
      <c r="BK354" s="430">
        <v>0</v>
      </c>
      <c r="BL354" s="431">
        <f t="shared" si="5"/>
        <v>100.00000000000001</v>
      </c>
    </row>
    <row r="355" spans="1:64">
      <c r="A355" s="1022"/>
      <c r="B355" s="425" t="s">
        <v>243</v>
      </c>
      <c r="C355" s="426" t="s">
        <v>244</v>
      </c>
      <c r="D355" s="426" t="s">
        <v>113</v>
      </c>
      <c r="E355" s="426">
        <v>3</v>
      </c>
      <c r="F355" s="427">
        <v>2000</v>
      </c>
      <c r="G355" s="460"/>
      <c r="H355" s="461"/>
      <c r="I355" s="428"/>
      <c r="J355" s="416">
        <v>0</v>
      </c>
      <c r="K355" s="417">
        <v>6.5807807807807803</v>
      </c>
      <c r="L355" s="417">
        <v>1.421021021021021</v>
      </c>
      <c r="M355" s="423">
        <v>0</v>
      </c>
      <c r="N355" s="417">
        <v>63.849249249249247</v>
      </c>
      <c r="O355" s="423">
        <v>0</v>
      </c>
      <c r="P355" s="417">
        <v>15.993393393393394</v>
      </c>
      <c r="Q355" s="423">
        <v>0.30150150150150146</v>
      </c>
      <c r="R355" s="423">
        <v>1.637837837837838</v>
      </c>
      <c r="S355" s="423">
        <v>0</v>
      </c>
      <c r="T355" s="423">
        <v>0</v>
      </c>
      <c r="U355" s="423">
        <v>0</v>
      </c>
      <c r="V355" s="423">
        <v>2.7027027027027031</v>
      </c>
      <c r="W355" s="423">
        <v>2.4366366366366368</v>
      </c>
      <c r="X355" s="423">
        <v>0.51891891891891895</v>
      </c>
      <c r="Y355" s="429">
        <v>0</v>
      </c>
      <c r="Z355" s="430">
        <v>0</v>
      </c>
      <c r="AA355" s="416">
        <v>0</v>
      </c>
      <c r="AB355" s="416">
        <v>0</v>
      </c>
      <c r="AC355" s="473">
        <v>0</v>
      </c>
      <c r="AD355" s="423">
        <v>2.5609609609609612</v>
      </c>
      <c r="AE355" s="423">
        <v>0.16036036036036039</v>
      </c>
      <c r="AF355" s="423">
        <v>0</v>
      </c>
      <c r="AG355" s="416">
        <v>0</v>
      </c>
      <c r="AH355" s="416">
        <v>0</v>
      </c>
      <c r="AI355" s="423">
        <v>0</v>
      </c>
      <c r="AJ355" s="423">
        <v>0</v>
      </c>
      <c r="AK355" s="423">
        <v>0</v>
      </c>
      <c r="AL355" s="423">
        <v>0</v>
      </c>
      <c r="AM355" s="423">
        <v>0.11291291291291292</v>
      </c>
      <c r="AN355" s="423">
        <v>0</v>
      </c>
      <c r="AO355" s="416">
        <v>0</v>
      </c>
      <c r="AP355" s="423">
        <v>0</v>
      </c>
      <c r="AQ355" s="423">
        <v>0.34114114114114114</v>
      </c>
      <c r="AR355" s="416">
        <v>0</v>
      </c>
      <c r="AS355" s="416">
        <v>0</v>
      </c>
      <c r="AT355" s="423">
        <v>0</v>
      </c>
      <c r="AU355" s="423">
        <v>5.1651651651651656E-2</v>
      </c>
      <c r="AV355" s="423">
        <v>0</v>
      </c>
      <c r="AW355" s="423">
        <v>0</v>
      </c>
      <c r="AX355" s="423">
        <v>0</v>
      </c>
      <c r="AY355" s="423">
        <v>0</v>
      </c>
      <c r="AZ355" s="423">
        <v>0</v>
      </c>
      <c r="BA355" s="423">
        <v>0</v>
      </c>
      <c r="BB355" s="423">
        <v>0</v>
      </c>
      <c r="BC355" s="423">
        <v>0</v>
      </c>
      <c r="BD355" s="423">
        <v>0</v>
      </c>
      <c r="BE355" s="423">
        <v>0</v>
      </c>
      <c r="BF355" s="423">
        <v>1.0252252252252252</v>
      </c>
      <c r="BG355" s="423">
        <v>0.30570570570570571</v>
      </c>
      <c r="BH355" s="423">
        <v>0</v>
      </c>
      <c r="BI355" s="423">
        <v>0</v>
      </c>
      <c r="BJ355" s="423">
        <v>0</v>
      </c>
      <c r="BK355" s="430">
        <v>0</v>
      </c>
      <c r="BL355" s="431">
        <f t="shared" si="5"/>
        <v>99.999999999999986</v>
      </c>
    </row>
    <row r="356" spans="1:64">
      <c r="A356" s="1022"/>
      <c r="B356" s="425" t="s">
        <v>243</v>
      </c>
      <c r="C356" s="426" t="s">
        <v>244</v>
      </c>
      <c r="D356" s="426" t="s">
        <v>113</v>
      </c>
      <c r="E356" s="426">
        <v>4</v>
      </c>
      <c r="F356" s="427">
        <v>2000</v>
      </c>
      <c r="G356" s="460"/>
      <c r="H356" s="461"/>
      <c r="I356" s="428"/>
      <c r="J356" s="416">
        <v>0</v>
      </c>
      <c r="K356" s="417">
        <v>2.8864864864864863</v>
      </c>
      <c r="L356" s="417">
        <v>1.8192192192192191</v>
      </c>
      <c r="M356" s="423">
        <v>0</v>
      </c>
      <c r="N356" s="417">
        <v>77.240240240240254</v>
      </c>
      <c r="O356" s="423">
        <v>0</v>
      </c>
      <c r="P356" s="417">
        <v>7.6306306306306313</v>
      </c>
      <c r="Q356" s="423">
        <v>0.41921921921921923</v>
      </c>
      <c r="R356" s="423">
        <v>0.39639639639639634</v>
      </c>
      <c r="S356" s="423">
        <v>0</v>
      </c>
      <c r="T356" s="423">
        <v>0.43303303303303303</v>
      </c>
      <c r="U356" s="423">
        <v>0.54354354354354351</v>
      </c>
      <c r="V356" s="423">
        <v>0.442042042042042</v>
      </c>
      <c r="W356" s="423">
        <v>0.98198198198198217</v>
      </c>
      <c r="X356" s="423">
        <v>0.30870870870870876</v>
      </c>
      <c r="Y356" s="429">
        <v>0</v>
      </c>
      <c r="Z356" s="430">
        <v>0</v>
      </c>
      <c r="AA356" s="416">
        <v>0</v>
      </c>
      <c r="AB356" s="416">
        <v>0</v>
      </c>
      <c r="AC356" s="473">
        <v>0</v>
      </c>
      <c r="AD356" s="423">
        <v>1.1477477477477476</v>
      </c>
      <c r="AE356" s="423">
        <v>2.2822822822822823E-2</v>
      </c>
      <c r="AF356" s="423">
        <v>0</v>
      </c>
      <c r="AG356" s="416">
        <v>0</v>
      </c>
      <c r="AH356" s="416">
        <v>0</v>
      </c>
      <c r="AI356" s="423">
        <v>9.7897897897897906E-2</v>
      </c>
      <c r="AJ356" s="423">
        <v>0</v>
      </c>
      <c r="AK356" s="423">
        <v>0</v>
      </c>
      <c r="AL356" s="423">
        <v>0</v>
      </c>
      <c r="AM356" s="423">
        <v>8.7687687687687685E-2</v>
      </c>
      <c r="AN356" s="423">
        <v>0</v>
      </c>
      <c r="AO356" s="416">
        <v>0</v>
      </c>
      <c r="AP356" s="423">
        <v>0</v>
      </c>
      <c r="AQ356" s="423">
        <v>0.16816816816816815</v>
      </c>
      <c r="AR356" s="416">
        <v>0</v>
      </c>
      <c r="AS356" s="416">
        <v>0</v>
      </c>
      <c r="AT356" s="423">
        <v>0</v>
      </c>
      <c r="AU356" s="423">
        <v>0.12432432432432432</v>
      </c>
      <c r="AV356" s="423">
        <v>0</v>
      </c>
      <c r="AW356" s="423">
        <v>0</v>
      </c>
      <c r="AX356" s="423">
        <v>0</v>
      </c>
      <c r="AY356" s="423">
        <v>0</v>
      </c>
      <c r="AZ356" s="423">
        <v>0</v>
      </c>
      <c r="BA356" s="423">
        <v>0</v>
      </c>
      <c r="BB356" s="423">
        <v>0</v>
      </c>
      <c r="BC356" s="423">
        <v>0</v>
      </c>
      <c r="BD356" s="423">
        <v>0</v>
      </c>
      <c r="BE356" s="423">
        <v>0</v>
      </c>
      <c r="BF356" s="423">
        <v>4.303303303303303</v>
      </c>
      <c r="BG356" s="423">
        <v>0.94654654654654657</v>
      </c>
      <c r="BH356" s="423">
        <v>0</v>
      </c>
      <c r="BI356" s="423">
        <v>0</v>
      </c>
      <c r="BJ356" s="423">
        <v>0</v>
      </c>
      <c r="BK356" s="430">
        <v>0</v>
      </c>
      <c r="BL356" s="431">
        <f t="shared" si="5"/>
        <v>100.00000000000001</v>
      </c>
    </row>
    <row r="357" spans="1:64">
      <c r="A357" s="1022"/>
      <c r="B357" s="425" t="s">
        <v>243</v>
      </c>
      <c r="C357" s="426" t="s">
        <v>244</v>
      </c>
      <c r="D357" s="426" t="s">
        <v>113</v>
      </c>
      <c r="E357" s="426">
        <v>5</v>
      </c>
      <c r="F357" s="427">
        <v>2000</v>
      </c>
      <c r="G357" s="460"/>
      <c r="H357" s="461"/>
      <c r="I357" s="428"/>
      <c r="J357" s="416">
        <v>0</v>
      </c>
      <c r="K357" s="417">
        <v>3.069069069069069</v>
      </c>
      <c r="L357" s="417">
        <v>1.8900900900900901</v>
      </c>
      <c r="M357" s="423">
        <v>0</v>
      </c>
      <c r="N357" s="417">
        <v>79.685285285285275</v>
      </c>
      <c r="O357" s="423">
        <v>0</v>
      </c>
      <c r="P357" s="417">
        <v>10.357357357357358</v>
      </c>
      <c r="Q357" s="423">
        <v>0</v>
      </c>
      <c r="R357" s="423">
        <v>0.27927927927927926</v>
      </c>
      <c r="S357" s="423">
        <v>0</v>
      </c>
      <c r="T357" s="423">
        <v>0.24804804804804803</v>
      </c>
      <c r="U357" s="423">
        <v>0</v>
      </c>
      <c r="V357" s="423">
        <v>0.80180180180180183</v>
      </c>
      <c r="W357" s="423">
        <v>3.0828828828828829</v>
      </c>
      <c r="X357" s="423">
        <v>0.20540540540540539</v>
      </c>
      <c r="Y357" s="429">
        <v>0</v>
      </c>
      <c r="Z357" s="430">
        <v>0</v>
      </c>
      <c r="AA357" s="416">
        <v>0</v>
      </c>
      <c r="AB357" s="416">
        <v>0</v>
      </c>
      <c r="AC357" s="473">
        <v>0</v>
      </c>
      <c r="AD357" s="423">
        <v>0.15255255255255257</v>
      </c>
      <c r="AE357" s="423">
        <v>0</v>
      </c>
      <c r="AF357" s="423">
        <v>0</v>
      </c>
      <c r="AG357" s="416">
        <v>0</v>
      </c>
      <c r="AH357" s="416">
        <v>0</v>
      </c>
      <c r="AI357" s="423">
        <v>0</v>
      </c>
      <c r="AJ357" s="423">
        <v>0</v>
      </c>
      <c r="AK357" s="423">
        <v>0</v>
      </c>
      <c r="AL357" s="423">
        <v>0</v>
      </c>
      <c r="AM357" s="423">
        <v>0</v>
      </c>
      <c r="AN357" s="423">
        <v>0</v>
      </c>
      <c r="AO357" s="416">
        <v>0</v>
      </c>
      <c r="AP357" s="423">
        <v>0</v>
      </c>
      <c r="AQ357" s="423">
        <v>2.5225225225225224E-2</v>
      </c>
      <c r="AR357" s="416">
        <v>0</v>
      </c>
      <c r="AS357" s="416">
        <v>0</v>
      </c>
      <c r="AT357" s="423">
        <v>0</v>
      </c>
      <c r="AU357" s="423">
        <v>1.5015015015015015E-2</v>
      </c>
      <c r="AV357" s="423">
        <v>0</v>
      </c>
      <c r="AW357" s="423">
        <v>0</v>
      </c>
      <c r="AX357" s="423">
        <v>0</v>
      </c>
      <c r="AY357" s="423">
        <v>0</v>
      </c>
      <c r="AZ357" s="423">
        <v>0</v>
      </c>
      <c r="BA357" s="423">
        <v>0</v>
      </c>
      <c r="BB357" s="423">
        <v>0</v>
      </c>
      <c r="BC357" s="423">
        <v>0</v>
      </c>
      <c r="BD357" s="423">
        <v>0</v>
      </c>
      <c r="BE357" s="423">
        <v>0</v>
      </c>
      <c r="BF357" s="423">
        <v>2.1021021021021019E-2</v>
      </c>
      <c r="BG357" s="423">
        <v>0.16696696696696697</v>
      </c>
      <c r="BH357" s="423">
        <v>0</v>
      </c>
      <c r="BI357" s="423">
        <v>0</v>
      </c>
      <c r="BJ357" s="423">
        <v>0</v>
      </c>
      <c r="BK357" s="430">
        <v>0</v>
      </c>
      <c r="BL357" s="431">
        <f t="shared" si="5"/>
        <v>99.999999999999986</v>
      </c>
    </row>
    <row r="358" spans="1:64">
      <c r="A358" s="1022"/>
      <c r="B358" s="425" t="s">
        <v>243</v>
      </c>
      <c r="C358" s="426" t="s">
        <v>244</v>
      </c>
      <c r="D358" s="426" t="s">
        <v>113</v>
      </c>
      <c r="E358" s="426">
        <v>6</v>
      </c>
      <c r="F358" s="427">
        <v>2000</v>
      </c>
      <c r="G358" s="460"/>
      <c r="H358" s="461"/>
      <c r="I358" s="428"/>
      <c r="J358" s="416">
        <v>0</v>
      </c>
      <c r="K358" s="417">
        <v>4.4666666666666659</v>
      </c>
      <c r="L358" s="417">
        <v>0.77597597597597601</v>
      </c>
      <c r="M358" s="423">
        <v>0</v>
      </c>
      <c r="N358" s="417">
        <v>59.378378378378386</v>
      </c>
      <c r="O358" s="423">
        <v>0</v>
      </c>
      <c r="P358" s="417">
        <v>18.651651651651651</v>
      </c>
      <c r="Q358" s="423">
        <v>0</v>
      </c>
      <c r="R358" s="423">
        <v>6.1957957957957959</v>
      </c>
      <c r="S358" s="423">
        <v>0</v>
      </c>
      <c r="T358" s="423">
        <v>0</v>
      </c>
      <c r="U358" s="423">
        <v>0.10510510510510511</v>
      </c>
      <c r="V358" s="423">
        <v>2.5105105105105108</v>
      </c>
      <c r="W358" s="423">
        <v>5.6462462462462462</v>
      </c>
      <c r="X358" s="423">
        <v>6.4864864864864868E-2</v>
      </c>
      <c r="Y358" s="429">
        <v>0</v>
      </c>
      <c r="Z358" s="430">
        <v>0</v>
      </c>
      <c r="AA358" s="416">
        <v>0</v>
      </c>
      <c r="AB358" s="416">
        <v>0</v>
      </c>
      <c r="AC358" s="473">
        <v>0</v>
      </c>
      <c r="AD358" s="423">
        <v>0.56516516516516513</v>
      </c>
      <c r="AE358" s="423">
        <v>0</v>
      </c>
      <c r="AF358" s="423">
        <v>0</v>
      </c>
      <c r="AG358" s="416">
        <v>0</v>
      </c>
      <c r="AH358" s="416">
        <v>0</v>
      </c>
      <c r="AI358" s="423">
        <v>0</v>
      </c>
      <c r="AJ358" s="423">
        <v>7.6276276276276284E-2</v>
      </c>
      <c r="AK358" s="423">
        <v>0</v>
      </c>
      <c r="AL358" s="423">
        <v>0</v>
      </c>
      <c r="AM358" s="423">
        <v>0.15555555555555556</v>
      </c>
      <c r="AN358" s="423">
        <v>0</v>
      </c>
      <c r="AO358" s="416">
        <v>0</v>
      </c>
      <c r="AP358" s="423">
        <v>0</v>
      </c>
      <c r="AQ358" s="423">
        <v>0</v>
      </c>
      <c r="AR358" s="416">
        <v>0</v>
      </c>
      <c r="AS358" s="416">
        <v>0</v>
      </c>
      <c r="AT358" s="423">
        <v>0</v>
      </c>
      <c r="AU358" s="423">
        <v>0.28228228228228225</v>
      </c>
      <c r="AV358" s="423">
        <v>0</v>
      </c>
      <c r="AW358" s="423">
        <v>0</v>
      </c>
      <c r="AX358" s="423">
        <v>0</v>
      </c>
      <c r="AY358" s="423">
        <v>0</v>
      </c>
      <c r="AZ358" s="423">
        <v>0</v>
      </c>
      <c r="BA358" s="423">
        <v>0</v>
      </c>
      <c r="BB358" s="423">
        <v>0</v>
      </c>
      <c r="BC358" s="423">
        <v>0</v>
      </c>
      <c r="BD358" s="423">
        <v>0</v>
      </c>
      <c r="BE358" s="423">
        <v>0</v>
      </c>
      <c r="BF358" s="423">
        <v>0.52792792792792798</v>
      </c>
      <c r="BG358" s="423">
        <v>0.59759759759759756</v>
      </c>
      <c r="BH358" s="423">
        <v>0</v>
      </c>
      <c r="BI358" s="423">
        <v>0</v>
      </c>
      <c r="BJ358" s="423">
        <v>0</v>
      </c>
      <c r="BK358" s="430">
        <v>0</v>
      </c>
      <c r="BL358" s="431">
        <f t="shared" si="5"/>
        <v>100.00000000000001</v>
      </c>
    </row>
    <row r="359" spans="1:64">
      <c r="A359" s="1022"/>
      <c r="B359" s="425" t="s">
        <v>243</v>
      </c>
      <c r="C359" s="426" t="s">
        <v>244</v>
      </c>
      <c r="D359" s="426" t="s">
        <v>113</v>
      </c>
      <c r="E359" s="426">
        <v>7</v>
      </c>
      <c r="F359" s="427">
        <v>2000</v>
      </c>
      <c r="G359" s="460"/>
      <c r="H359" s="461"/>
      <c r="I359" s="428"/>
      <c r="J359" s="416">
        <v>0</v>
      </c>
      <c r="K359" s="417">
        <v>0.78798798798798797</v>
      </c>
      <c r="L359" s="417">
        <v>4.4240240240240238</v>
      </c>
      <c r="M359" s="423">
        <v>4.3513513513513518</v>
      </c>
      <c r="N359" s="417">
        <v>71.986786786786809</v>
      </c>
      <c r="O359" s="423">
        <v>0</v>
      </c>
      <c r="P359" s="417">
        <v>11.756756756756756</v>
      </c>
      <c r="Q359" s="423">
        <v>4.9249249249249248E-2</v>
      </c>
      <c r="R359" s="423">
        <v>0.43183183183183177</v>
      </c>
      <c r="S359" s="423">
        <v>0</v>
      </c>
      <c r="T359" s="423">
        <v>0</v>
      </c>
      <c r="U359" s="423">
        <v>0.13513513513513514</v>
      </c>
      <c r="V359" s="423">
        <v>3.2360360360360358</v>
      </c>
      <c r="W359" s="423">
        <v>0.65285285285285288</v>
      </c>
      <c r="X359" s="423">
        <v>0.46786786786786783</v>
      </c>
      <c r="Y359" s="429">
        <v>0</v>
      </c>
      <c r="Z359" s="430">
        <v>0</v>
      </c>
      <c r="AA359" s="416">
        <v>0</v>
      </c>
      <c r="AB359" s="416">
        <v>0</v>
      </c>
      <c r="AC359" s="473">
        <v>0</v>
      </c>
      <c r="AD359" s="423">
        <v>6.6066066066066076E-2</v>
      </c>
      <c r="AE359" s="423">
        <v>9.7297297297297303E-2</v>
      </c>
      <c r="AF359" s="423">
        <v>0</v>
      </c>
      <c r="AG359" s="416">
        <v>0</v>
      </c>
      <c r="AH359" s="416">
        <v>0</v>
      </c>
      <c r="AI359" s="423">
        <v>0</v>
      </c>
      <c r="AJ359" s="423">
        <v>0</v>
      </c>
      <c r="AK359" s="423">
        <v>0</v>
      </c>
      <c r="AL359" s="423">
        <v>0</v>
      </c>
      <c r="AM359" s="423">
        <v>0</v>
      </c>
      <c r="AN359" s="423">
        <v>0</v>
      </c>
      <c r="AO359" s="416">
        <v>0</v>
      </c>
      <c r="AP359" s="423">
        <v>0</v>
      </c>
      <c r="AQ359" s="423">
        <v>0.22582582582582583</v>
      </c>
      <c r="AR359" s="416">
        <v>0</v>
      </c>
      <c r="AS359" s="416">
        <v>0</v>
      </c>
      <c r="AT359" s="423">
        <v>0</v>
      </c>
      <c r="AU359" s="423">
        <v>1.8618618618618618E-2</v>
      </c>
      <c r="AV359" s="423">
        <v>0</v>
      </c>
      <c r="AW359" s="423">
        <v>0</v>
      </c>
      <c r="AX359" s="423">
        <v>0</v>
      </c>
      <c r="AY359" s="423">
        <v>0</v>
      </c>
      <c r="AZ359" s="423">
        <v>0</v>
      </c>
      <c r="BA359" s="423">
        <v>0</v>
      </c>
      <c r="BB359" s="423">
        <v>0</v>
      </c>
      <c r="BC359" s="423">
        <v>0</v>
      </c>
      <c r="BD359" s="423">
        <v>0</v>
      </c>
      <c r="BE359" s="423">
        <v>0</v>
      </c>
      <c r="BF359" s="423">
        <v>1.2552552552552554</v>
      </c>
      <c r="BG359" s="423">
        <v>5.7057057057057055E-2</v>
      </c>
      <c r="BH359" s="423">
        <v>0</v>
      </c>
      <c r="BI359" s="423">
        <v>0</v>
      </c>
      <c r="BJ359" s="423">
        <v>0</v>
      </c>
      <c r="BK359" s="430">
        <v>0</v>
      </c>
      <c r="BL359" s="431">
        <f t="shared" si="5"/>
        <v>100.00000000000001</v>
      </c>
    </row>
    <row r="360" spans="1:64">
      <c r="A360" s="1022"/>
      <c r="B360" s="425" t="s">
        <v>243</v>
      </c>
      <c r="C360" s="426" t="s">
        <v>244</v>
      </c>
      <c r="D360" s="426" t="s">
        <v>113</v>
      </c>
      <c r="E360" s="426">
        <v>8</v>
      </c>
      <c r="F360" s="427">
        <v>2000</v>
      </c>
      <c r="G360" s="460"/>
      <c r="H360" s="461"/>
      <c r="I360" s="428"/>
      <c r="J360" s="416">
        <v>0</v>
      </c>
      <c r="K360" s="417">
        <v>2.3297297297297299</v>
      </c>
      <c r="L360" s="417">
        <v>1.407207207207207</v>
      </c>
      <c r="M360" s="423">
        <v>0</v>
      </c>
      <c r="N360" s="417">
        <v>76.162762762762753</v>
      </c>
      <c r="O360" s="423">
        <v>0</v>
      </c>
      <c r="P360" s="417">
        <v>10.64924924924925</v>
      </c>
      <c r="Q360" s="423">
        <v>0.25585585585585585</v>
      </c>
      <c r="R360" s="423">
        <v>0.1843843843843844</v>
      </c>
      <c r="S360" s="423">
        <v>0</v>
      </c>
      <c r="T360" s="423">
        <v>0</v>
      </c>
      <c r="U360" s="423">
        <v>0</v>
      </c>
      <c r="V360" s="423">
        <v>4.2384384384384388</v>
      </c>
      <c r="W360" s="423">
        <v>2.6072072072072068</v>
      </c>
      <c r="X360" s="423">
        <v>0.93513513513513513</v>
      </c>
      <c r="Y360" s="429">
        <v>0</v>
      </c>
      <c r="Z360" s="430">
        <v>0</v>
      </c>
      <c r="AA360" s="416">
        <v>0</v>
      </c>
      <c r="AB360" s="416">
        <v>0</v>
      </c>
      <c r="AC360" s="473">
        <v>0</v>
      </c>
      <c r="AD360" s="423">
        <v>5.1651651651651656E-2</v>
      </c>
      <c r="AE360" s="423">
        <v>0.16396396396396395</v>
      </c>
      <c r="AF360" s="423">
        <v>0</v>
      </c>
      <c r="AG360" s="416">
        <v>0</v>
      </c>
      <c r="AH360" s="416">
        <v>0</v>
      </c>
      <c r="AI360" s="423">
        <v>0</v>
      </c>
      <c r="AJ360" s="423">
        <v>0</v>
      </c>
      <c r="AK360" s="423">
        <v>0</v>
      </c>
      <c r="AL360" s="423">
        <v>0</v>
      </c>
      <c r="AM360" s="423">
        <v>2.0420420420420419E-2</v>
      </c>
      <c r="AN360" s="423">
        <v>0</v>
      </c>
      <c r="AO360" s="416">
        <v>0</v>
      </c>
      <c r="AP360" s="423">
        <v>0</v>
      </c>
      <c r="AQ360" s="423">
        <v>0</v>
      </c>
      <c r="AR360" s="416">
        <v>0</v>
      </c>
      <c r="AS360" s="416">
        <v>0</v>
      </c>
      <c r="AT360" s="423">
        <v>0</v>
      </c>
      <c r="AU360" s="423">
        <v>0.16816816816816815</v>
      </c>
      <c r="AV360" s="423">
        <v>0</v>
      </c>
      <c r="AW360" s="423">
        <v>0</v>
      </c>
      <c r="AX360" s="423">
        <v>0</v>
      </c>
      <c r="AY360" s="423">
        <v>0</v>
      </c>
      <c r="AZ360" s="423">
        <v>0</v>
      </c>
      <c r="BA360" s="423">
        <v>0</v>
      </c>
      <c r="BB360" s="423">
        <v>0</v>
      </c>
      <c r="BC360" s="423">
        <v>0</v>
      </c>
      <c r="BD360" s="423">
        <v>0</v>
      </c>
      <c r="BE360" s="423">
        <v>0</v>
      </c>
      <c r="BF360" s="423">
        <v>0.78558558558558556</v>
      </c>
      <c r="BG360" s="423">
        <v>4.0240240240240241E-2</v>
      </c>
      <c r="BH360" s="423">
        <v>0</v>
      </c>
      <c r="BI360" s="423">
        <v>0</v>
      </c>
      <c r="BJ360" s="423">
        <v>0</v>
      </c>
      <c r="BK360" s="430">
        <v>0</v>
      </c>
      <c r="BL360" s="431">
        <f t="shared" si="5"/>
        <v>100</v>
      </c>
    </row>
    <row r="361" spans="1:64">
      <c r="A361" s="1022"/>
      <c r="B361" s="425" t="s">
        <v>243</v>
      </c>
      <c r="C361" s="426" t="s">
        <v>244</v>
      </c>
      <c r="D361" s="426" t="s">
        <v>113</v>
      </c>
      <c r="E361" s="426">
        <v>9</v>
      </c>
      <c r="F361" s="427">
        <v>2000</v>
      </c>
      <c r="G361" s="460"/>
      <c r="H361" s="461"/>
      <c r="I361" s="428"/>
      <c r="J361" s="416">
        <v>0</v>
      </c>
      <c r="K361" s="417">
        <v>2.1153153153153155</v>
      </c>
      <c r="L361" s="417">
        <v>0.72312312312312299</v>
      </c>
      <c r="M361" s="423">
        <v>0</v>
      </c>
      <c r="N361" s="417">
        <v>71.62222222222222</v>
      </c>
      <c r="O361" s="423">
        <v>0</v>
      </c>
      <c r="P361" s="417">
        <v>12.916516516516518</v>
      </c>
      <c r="Q361" s="423">
        <v>0</v>
      </c>
      <c r="R361" s="423">
        <v>0.24264264264264265</v>
      </c>
      <c r="S361" s="423">
        <v>0</v>
      </c>
      <c r="T361" s="423">
        <v>0</v>
      </c>
      <c r="U361" s="423">
        <v>5.0990990990990994</v>
      </c>
      <c r="V361" s="423">
        <v>3.0918918918918923</v>
      </c>
      <c r="W361" s="423">
        <v>0.8372372372372372</v>
      </c>
      <c r="X361" s="423">
        <v>0.28768768768768771</v>
      </c>
      <c r="Y361" s="429">
        <v>0</v>
      </c>
      <c r="Z361" s="430">
        <v>0</v>
      </c>
      <c r="AA361" s="416">
        <v>0</v>
      </c>
      <c r="AB361" s="416">
        <v>0</v>
      </c>
      <c r="AC361" s="473">
        <v>0</v>
      </c>
      <c r="AD361" s="423">
        <v>1.6180180180180179</v>
      </c>
      <c r="AE361" s="423">
        <v>0.10330330330330331</v>
      </c>
      <c r="AF361" s="423">
        <v>0</v>
      </c>
      <c r="AG361" s="416">
        <v>0</v>
      </c>
      <c r="AH361" s="416">
        <v>0</v>
      </c>
      <c r="AI361" s="423">
        <v>0</v>
      </c>
      <c r="AJ361" s="423">
        <v>0</v>
      </c>
      <c r="AK361" s="423">
        <v>0</v>
      </c>
      <c r="AL361" s="423">
        <v>0</v>
      </c>
      <c r="AM361" s="423">
        <v>0.44804804804804804</v>
      </c>
      <c r="AN361" s="423">
        <v>0</v>
      </c>
      <c r="AO361" s="416">
        <v>0</v>
      </c>
      <c r="AP361" s="423">
        <v>0</v>
      </c>
      <c r="AQ361" s="423">
        <v>0.32432432432432434</v>
      </c>
      <c r="AR361" s="416">
        <v>0</v>
      </c>
      <c r="AS361" s="416">
        <v>0</v>
      </c>
      <c r="AT361" s="423">
        <v>0</v>
      </c>
      <c r="AU361" s="423">
        <v>0.33933933933933935</v>
      </c>
      <c r="AV361" s="423">
        <v>0</v>
      </c>
      <c r="AW361" s="423">
        <v>0</v>
      </c>
      <c r="AX361" s="423">
        <v>0</v>
      </c>
      <c r="AY361" s="423">
        <v>0</v>
      </c>
      <c r="AZ361" s="423">
        <v>0</v>
      </c>
      <c r="BA361" s="423">
        <v>0</v>
      </c>
      <c r="BB361" s="423">
        <v>0</v>
      </c>
      <c r="BC361" s="423">
        <v>0</v>
      </c>
      <c r="BD361" s="423">
        <v>0</v>
      </c>
      <c r="BE361" s="423">
        <v>0</v>
      </c>
      <c r="BF361" s="423">
        <v>0.20840840840840841</v>
      </c>
      <c r="BG361" s="423">
        <v>2.2822822822822823E-2</v>
      </c>
      <c r="BH361" s="423">
        <v>0</v>
      </c>
      <c r="BI361" s="423">
        <v>0</v>
      </c>
      <c r="BJ361" s="423">
        <v>0</v>
      </c>
      <c r="BK361" s="430">
        <v>0</v>
      </c>
      <c r="BL361" s="431">
        <f t="shared" si="5"/>
        <v>99.999999999999986</v>
      </c>
    </row>
    <row r="362" spans="1:64" ht="15.75" thickBot="1">
      <c r="A362" s="1023"/>
      <c r="B362" s="606" t="s">
        <v>243</v>
      </c>
      <c r="C362" s="444" t="s">
        <v>244</v>
      </c>
      <c r="D362" s="444" t="s">
        <v>113</v>
      </c>
      <c r="E362" s="444">
        <v>10</v>
      </c>
      <c r="F362" s="445">
        <v>2000</v>
      </c>
      <c r="G362" s="466"/>
      <c r="H362" s="467"/>
      <c r="I362" s="446"/>
      <c r="J362" s="447">
        <v>0</v>
      </c>
      <c r="K362" s="448">
        <v>4.8774774774774778</v>
      </c>
      <c r="L362" s="448">
        <v>0.21321321321321324</v>
      </c>
      <c r="M362" s="449">
        <v>0</v>
      </c>
      <c r="N362" s="448">
        <v>63.596996996996999</v>
      </c>
      <c r="O362" s="449">
        <v>0</v>
      </c>
      <c r="P362" s="448">
        <v>12.421021021021021</v>
      </c>
      <c r="Q362" s="449">
        <v>0.61441441441441436</v>
      </c>
      <c r="R362" s="449">
        <v>11.996396396396396</v>
      </c>
      <c r="S362" s="449">
        <v>0</v>
      </c>
      <c r="T362" s="449">
        <v>0</v>
      </c>
      <c r="U362" s="449">
        <v>0.22882882882882885</v>
      </c>
      <c r="V362" s="449">
        <v>0.26546546546546546</v>
      </c>
      <c r="W362" s="449">
        <v>0.41621621621621624</v>
      </c>
      <c r="X362" s="449">
        <v>0</v>
      </c>
      <c r="Y362" s="450">
        <v>0</v>
      </c>
      <c r="Z362" s="451">
        <v>0</v>
      </c>
      <c r="AA362" s="457">
        <v>0</v>
      </c>
      <c r="AB362" s="457">
        <v>0</v>
      </c>
      <c r="AC362" s="475">
        <v>0</v>
      </c>
      <c r="AD362" s="449">
        <v>3.0186186186186186</v>
      </c>
      <c r="AE362" s="449">
        <v>0.3045045045045045</v>
      </c>
      <c r="AF362" s="449">
        <v>3.7237237237237236E-2</v>
      </c>
      <c r="AG362" s="457">
        <v>0</v>
      </c>
      <c r="AH362" s="457">
        <v>0</v>
      </c>
      <c r="AI362" s="449">
        <v>0.50990990990990992</v>
      </c>
      <c r="AJ362" s="449">
        <v>3.2432432432432434E-2</v>
      </c>
      <c r="AK362" s="449">
        <v>0</v>
      </c>
      <c r="AL362" s="449">
        <v>0</v>
      </c>
      <c r="AM362" s="449">
        <v>0.4978978978978979</v>
      </c>
      <c r="AN362" s="449">
        <v>0</v>
      </c>
      <c r="AO362" s="457">
        <v>0</v>
      </c>
      <c r="AP362" s="449">
        <v>0</v>
      </c>
      <c r="AQ362" s="449">
        <v>0.36576576576576575</v>
      </c>
      <c r="AR362" s="457">
        <v>0</v>
      </c>
      <c r="AS362" s="457">
        <v>0</v>
      </c>
      <c r="AT362" s="449">
        <v>0</v>
      </c>
      <c r="AU362" s="449">
        <v>0.22702702702702704</v>
      </c>
      <c r="AV362" s="449">
        <v>0</v>
      </c>
      <c r="AW362" s="449">
        <v>0</v>
      </c>
      <c r="AX362" s="449">
        <v>0</v>
      </c>
      <c r="AY362" s="449">
        <v>0</v>
      </c>
      <c r="AZ362" s="449">
        <v>0</v>
      </c>
      <c r="BA362" s="449">
        <v>0</v>
      </c>
      <c r="BB362" s="449">
        <v>0</v>
      </c>
      <c r="BC362" s="449">
        <v>0</v>
      </c>
      <c r="BD362" s="449">
        <v>0</v>
      </c>
      <c r="BE362" s="449">
        <v>0</v>
      </c>
      <c r="BF362" s="449">
        <v>0</v>
      </c>
      <c r="BG362" s="449">
        <v>0.37657657657657662</v>
      </c>
      <c r="BH362" s="449">
        <v>0</v>
      </c>
      <c r="BI362" s="449">
        <v>0</v>
      </c>
      <c r="BJ362" s="449">
        <v>0</v>
      </c>
      <c r="BK362" s="451">
        <v>0</v>
      </c>
      <c r="BL362" s="452">
        <f t="shared" ref="BL362" si="6">SUM(J362:BK362)</f>
        <v>99.999999999999986</v>
      </c>
    </row>
    <row r="363" spans="1:64">
      <c r="BK363" s="319"/>
    </row>
    <row r="364" spans="1:64">
      <c r="BK364" s="319"/>
    </row>
    <row r="365" spans="1:64">
      <c r="BK365" s="319"/>
    </row>
    <row r="366" spans="1:64">
      <c r="BK366" s="319"/>
    </row>
    <row r="367" spans="1:64">
      <c r="BK367" s="319"/>
    </row>
    <row r="368" spans="1:64">
      <c r="BK368" s="319"/>
    </row>
    <row r="369" spans="63:63">
      <c r="BK369" s="319"/>
    </row>
    <row r="370" spans="63:63">
      <c r="BK370" s="319"/>
    </row>
    <row r="371" spans="63:63">
      <c r="BK371" s="319"/>
    </row>
    <row r="372" spans="63:63">
      <c r="BK372" s="319"/>
    </row>
    <row r="373" spans="63:63">
      <c r="BK373" s="319"/>
    </row>
    <row r="374" spans="63:63">
      <c r="BK374" s="319"/>
    </row>
    <row r="375" spans="63:63">
      <c r="BK375" s="319"/>
    </row>
  </sheetData>
  <mergeCells count="6">
    <mergeCell ref="AA1:BK1"/>
    <mergeCell ref="A273:A362"/>
    <mergeCell ref="A3:A92"/>
    <mergeCell ref="A93:A182"/>
    <mergeCell ref="A183:A272"/>
    <mergeCell ref="J1:Z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"/>
  <sheetViews>
    <sheetView workbookViewId="0">
      <selection activeCell="K44" sqref="K44"/>
    </sheetView>
  </sheetViews>
  <sheetFormatPr defaultColWidth="11.42578125" defaultRowHeight="15"/>
  <cols>
    <col min="1" max="1" width="13.5703125" style="134" customWidth="1"/>
    <col min="2" max="2" width="20.5703125" style="133" customWidth="1"/>
    <col min="3" max="3" width="10.28515625" style="133" customWidth="1"/>
    <col min="4" max="4" width="6.7109375" style="134" customWidth="1"/>
    <col min="5" max="5" width="2.5703125" style="134" customWidth="1"/>
    <col min="6" max="6" width="12.7109375" style="134" customWidth="1"/>
    <col min="7" max="7" width="7.7109375" style="134" customWidth="1"/>
    <col min="8" max="8" width="7.7109375" style="849" customWidth="1"/>
    <col min="9" max="10" width="7.7109375" style="134" customWidth="1"/>
    <col min="11" max="11" width="10.28515625" style="134" customWidth="1"/>
    <col min="12" max="12" width="17.7109375" style="134" customWidth="1"/>
    <col min="13" max="14" width="7.7109375" style="832" customWidth="1"/>
    <col min="15" max="15" width="2.42578125" style="134" customWidth="1"/>
    <col min="16" max="16" width="12.7109375" style="134" customWidth="1"/>
    <col min="17" max="21" width="6.7109375" style="134" customWidth="1"/>
    <col min="22" max="22" width="17.7109375" style="134" customWidth="1"/>
    <col min="23" max="24" width="6.7109375" style="134" customWidth="1"/>
    <col min="25" max="25" width="2.5703125" style="134" customWidth="1"/>
    <col min="26" max="26" width="9" style="134" customWidth="1"/>
    <col min="27" max="27" width="8.85546875" style="134" customWidth="1"/>
    <col min="28" max="28" width="8.7109375" style="134" customWidth="1"/>
    <col min="29" max="29" width="15.7109375" style="134" customWidth="1"/>
    <col min="30" max="30" width="6.28515625" style="134" bestFit="1" customWidth="1"/>
    <col min="31" max="31" width="13.5703125" style="134" bestFit="1" customWidth="1"/>
    <col min="32" max="226" width="11.42578125" style="134"/>
    <col min="227" max="227" width="25.42578125" style="134" customWidth="1"/>
    <col min="228" max="228" width="23.28515625" style="134" customWidth="1"/>
    <col min="229" max="229" width="19" style="134" customWidth="1"/>
    <col min="230" max="230" width="14" style="134" customWidth="1"/>
    <col min="231" max="231" width="20.28515625" style="134" customWidth="1"/>
    <col min="232" max="232" width="16.85546875" style="134" customWidth="1"/>
    <col min="233" max="233" width="11.42578125" style="134" customWidth="1"/>
    <col min="234" max="235" width="20" style="134" customWidth="1"/>
    <col min="236" max="236" width="22.28515625" style="134" customWidth="1"/>
    <col min="237" max="239" width="24" style="134" customWidth="1"/>
    <col min="240" max="240" width="22.28515625" style="134" customWidth="1"/>
    <col min="241" max="241" width="18.28515625" style="134" customWidth="1"/>
    <col min="242" max="242" width="11.42578125" style="134" customWidth="1"/>
    <col min="243" max="243" width="25.85546875" style="134" customWidth="1"/>
    <col min="244" max="244" width="22.42578125" style="134" customWidth="1"/>
    <col min="245" max="245" width="24.28515625" style="134" customWidth="1"/>
    <col min="246" max="246" width="26.28515625" style="134" customWidth="1"/>
    <col min="247" max="482" width="11.42578125" style="134"/>
    <col min="483" max="483" width="25.42578125" style="134" customWidth="1"/>
    <col min="484" max="484" width="23.28515625" style="134" customWidth="1"/>
    <col min="485" max="485" width="19" style="134" customWidth="1"/>
    <col min="486" max="486" width="14" style="134" customWidth="1"/>
    <col min="487" max="487" width="20.28515625" style="134" customWidth="1"/>
    <col min="488" max="488" width="16.85546875" style="134" customWidth="1"/>
    <col min="489" max="489" width="11.42578125" style="134" customWidth="1"/>
    <col min="490" max="491" width="20" style="134" customWidth="1"/>
    <col min="492" max="492" width="22.28515625" style="134" customWidth="1"/>
    <col min="493" max="495" width="24" style="134" customWidth="1"/>
    <col min="496" max="496" width="22.28515625" style="134" customWidth="1"/>
    <col min="497" max="497" width="18.28515625" style="134" customWidth="1"/>
    <col min="498" max="498" width="11.42578125" style="134" customWidth="1"/>
    <col min="499" max="499" width="25.85546875" style="134" customWidth="1"/>
    <col min="500" max="500" width="22.42578125" style="134" customWidth="1"/>
    <col min="501" max="501" width="24.28515625" style="134" customWidth="1"/>
    <col min="502" max="502" width="26.28515625" style="134" customWidth="1"/>
    <col min="503" max="738" width="11.42578125" style="134"/>
    <col min="739" max="739" width="25.42578125" style="134" customWidth="1"/>
    <col min="740" max="740" width="23.28515625" style="134" customWidth="1"/>
    <col min="741" max="741" width="19" style="134" customWidth="1"/>
    <col min="742" max="742" width="14" style="134" customWidth="1"/>
    <col min="743" max="743" width="20.28515625" style="134" customWidth="1"/>
    <col min="744" max="744" width="16.85546875" style="134" customWidth="1"/>
    <col min="745" max="745" width="11.42578125" style="134" customWidth="1"/>
    <col min="746" max="747" width="20" style="134" customWidth="1"/>
    <col min="748" max="748" width="22.28515625" style="134" customWidth="1"/>
    <col min="749" max="751" width="24" style="134" customWidth="1"/>
    <col min="752" max="752" width="22.28515625" style="134" customWidth="1"/>
    <col min="753" max="753" width="18.28515625" style="134" customWidth="1"/>
    <col min="754" max="754" width="11.42578125" style="134" customWidth="1"/>
    <col min="755" max="755" width="25.85546875" style="134" customWidth="1"/>
    <col min="756" max="756" width="22.42578125" style="134" customWidth="1"/>
    <col min="757" max="757" width="24.28515625" style="134" customWidth="1"/>
    <col min="758" max="758" width="26.28515625" style="134" customWidth="1"/>
    <col min="759" max="994" width="11.42578125" style="134"/>
    <col min="995" max="995" width="25.42578125" style="134" customWidth="1"/>
    <col min="996" max="996" width="23.28515625" style="134" customWidth="1"/>
    <col min="997" max="997" width="19" style="134" customWidth="1"/>
    <col min="998" max="998" width="14" style="134" customWidth="1"/>
    <col min="999" max="999" width="20.28515625" style="134" customWidth="1"/>
    <col min="1000" max="1000" width="16.85546875" style="134" customWidth="1"/>
    <col min="1001" max="1001" width="11.42578125" style="134" customWidth="1"/>
    <col min="1002" max="1003" width="20" style="134" customWidth="1"/>
    <col min="1004" max="1004" width="22.28515625" style="134" customWidth="1"/>
    <col min="1005" max="1007" width="24" style="134" customWidth="1"/>
    <col min="1008" max="1008" width="22.28515625" style="134" customWidth="1"/>
    <col min="1009" max="1009" width="18.28515625" style="134" customWidth="1"/>
    <col min="1010" max="1010" width="11.42578125" style="134" customWidth="1"/>
    <col min="1011" max="1011" width="25.85546875" style="134" customWidth="1"/>
    <col min="1012" max="1012" width="22.42578125" style="134" customWidth="1"/>
    <col min="1013" max="1013" width="24.28515625" style="134" customWidth="1"/>
    <col min="1014" max="1014" width="26.28515625" style="134" customWidth="1"/>
    <col min="1015" max="1250" width="11.42578125" style="134"/>
    <col min="1251" max="1251" width="25.42578125" style="134" customWidth="1"/>
    <col min="1252" max="1252" width="23.28515625" style="134" customWidth="1"/>
    <col min="1253" max="1253" width="19" style="134" customWidth="1"/>
    <col min="1254" max="1254" width="14" style="134" customWidth="1"/>
    <col min="1255" max="1255" width="20.28515625" style="134" customWidth="1"/>
    <col min="1256" max="1256" width="16.85546875" style="134" customWidth="1"/>
    <col min="1257" max="1257" width="11.42578125" style="134" customWidth="1"/>
    <col min="1258" max="1259" width="20" style="134" customWidth="1"/>
    <col min="1260" max="1260" width="22.28515625" style="134" customWidth="1"/>
    <col min="1261" max="1263" width="24" style="134" customWidth="1"/>
    <col min="1264" max="1264" width="22.28515625" style="134" customWidth="1"/>
    <col min="1265" max="1265" width="18.28515625" style="134" customWidth="1"/>
    <col min="1266" max="1266" width="11.42578125" style="134" customWidth="1"/>
    <col min="1267" max="1267" width="25.85546875" style="134" customWidth="1"/>
    <col min="1268" max="1268" width="22.42578125" style="134" customWidth="1"/>
    <col min="1269" max="1269" width="24.28515625" style="134" customWidth="1"/>
    <col min="1270" max="1270" width="26.28515625" style="134" customWidth="1"/>
    <col min="1271" max="1506" width="11.42578125" style="134"/>
    <col min="1507" max="1507" width="25.42578125" style="134" customWidth="1"/>
    <col min="1508" max="1508" width="23.28515625" style="134" customWidth="1"/>
    <col min="1509" max="1509" width="19" style="134" customWidth="1"/>
    <col min="1510" max="1510" width="14" style="134" customWidth="1"/>
    <col min="1511" max="1511" width="20.28515625" style="134" customWidth="1"/>
    <col min="1512" max="1512" width="16.85546875" style="134" customWidth="1"/>
    <col min="1513" max="1513" width="11.42578125" style="134" customWidth="1"/>
    <col min="1514" max="1515" width="20" style="134" customWidth="1"/>
    <col min="1516" max="1516" width="22.28515625" style="134" customWidth="1"/>
    <col min="1517" max="1519" width="24" style="134" customWidth="1"/>
    <col min="1520" max="1520" width="22.28515625" style="134" customWidth="1"/>
    <col min="1521" max="1521" width="18.28515625" style="134" customWidth="1"/>
    <col min="1522" max="1522" width="11.42578125" style="134" customWidth="1"/>
    <col min="1523" max="1523" width="25.85546875" style="134" customWidth="1"/>
    <col min="1524" max="1524" width="22.42578125" style="134" customWidth="1"/>
    <col min="1525" max="1525" width="24.28515625" style="134" customWidth="1"/>
    <col min="1526" max="1526" width="26.28515625" style="134" customWidth="1"/>
    <col min="1527" max="1762" width="11.42578125" style="134"/>
    <col min="1763" max="1763" width="25.42578125" style="134" customWidth="1"/>
    <col min="1764" max="1764" width="23.28515625" style="134" customWidth="1"/>
    <col min="1765" max="1765" width="19" style="134" customWidth="1"/>
    <col min="1766" max="1766" width="14" style="134" customWidth="1"/>
    <col min="1767" max="1767" width="20.28515625" style="134" customWidth="1"/>
    <col min="1768" max="1768" width="16.85546875" style="134" customWidth="1"/>
    <col min="1769" max="1769" width="11.42578125" style="134" customWidth="1"/>
    <col min="1770" max="1771" width="20" style="134" customWidth="1"/>
    <col min="1772" max="1772" width="22.28515625" style="134" customWidth="1"/>
    <col min="1773" max="1775" width="24" style="134" customWidth="1"/>
    <col min="1776" max="1776" width="22.28515625" style="134" customWidth="1"/>
    <col min="1777" max="1777" width="18.28515625" style="134" customWidth="1"/>
    <col min="1778" max="1778" width="11.42578125" style="134" customWidth="1"/>
    <col min="1779" max="1779" width="25.85546875" style="134" customWidth="1"/>
    <col min="1780" max="1780" width="22.42578125" style="134" customWidth="1"/>
    <col min="1781" max="1781" width="24.28515625" style="134" customWidth="1"/>
    <col min="1782" max="1782" width="26.28515625" style="134" customWidth="1"/>
    <col min="1783" max="2018" width="11.42578125" style="134"/>
    <col min="2019" max="2019" width="25.42578125" style="134" customWidth="1"/>
    <col min="2020" max="2020" width="23.28515625" style="134" customWidth="1"/>
    <col min="2021" max="2021" width="19" style="134" customWidth="1"/>
    <col min="2022" max="2022" width="14" style="134" customWidth="1"/>
    <col min="2023" max="2023" width="20.28515625" style="134" customWidth="1"/>
    <col min="2024" max="2024" width="16.85546875" style="134" customWidth="1"/>
    <col min="2025" max="2025" width="11.42578125" style="134" customWidth="1"/>
    <col min="2026" max="2027" width="20" style="134" customWidth="1"/>
    <col min="2028" max="2028" width="22.28515625" style="134" customWidth="1"/>
    <col min="2029" max="2031" width="24" style="134" customWidth="1"/>
    <col min="2032" max="2032" width="22.28515625" style="134" customWidth="1"/>
    <col min="2033" max="2033" width="18.28515625" style="134" customWidth="1"/>
    <col min="2034" max="2034" width="11.42578125" style="134" customWidth="1"/>
    <col min="2035" max="2035" width="25.85546875" style="134" customWidth="1"/>
    <col min="2036" max="2036" width="22.42578125" style="134" customWidth="1"/>
    <col min="2037" max="2037" width="24.28515625" style="134" customWidth="1"/>
    <col min="2038" max="2038" width="26.28515625" style="134" customWidth="1"/>
    <col min="2039" max="2274" width="11.42578125" style="134"/>
    <col min="2275" max="2275" width="25.42578125" style="134" customWidth="1"/>
    <col min="2276" max="2276" width="23.28515625" style="134" customWidth="1"/>
    <col min="2277" max="2277" width="19" style="134" customWidth="1"/>
    <col min="2278" max="2278" width="14" style="134" customWidth="1"/>
    <col min="2279" max="2279" width="20.28515625" style="134" customWidth="1"/>
    <col min="2280" max="2280" width="16.85546875" style="134" customWidth="1"/>
    <col min="2281" max="2281" width="11.42578125" style="134" customWidth="1"/>
    <col min="2282" max="2283" width="20" style="134" customWidth="1"/>
    <col min="2284" max="2284" width="22.28515625" style="134" customWidth="1"/>
    <col min="2285" max="2287" width="24" style="134" customWidth="1"/>
    <col min="2288" max="2288" width="22.28515625" style="134" customWidth="1"/>
    <col min="2289" max="2289" width="18.28515625" style="134" customWidth="1"/>
    <col min="2290" max="2290" width="11.42578125" style="134" customWidth="1"/>
    <col min="2291" max="2291" width="25.85546875" style="134" customWidth="1"/>
    <col min="2292" max="2292" width="22.42578125" style="134" customWidth="1"/>
    <col min="2293" max="2293" width="24.28515625" style="134" customWidth="1"/>
    <col min="2294" max="2294" width="26.28515625" style="134" customWidth="1"/>
    <col min="2295" max="2530" width="11.42578125" style="134"/>
    <col min="2531" max="2531" width="25.42578125" style="134" customWidth="1"/>
    <col min="2532" max="2532" width="23.28515625" style="134" customWidth="1"/>
    <col min="2533" max="2533" width="19" style="134" customWidth="1"/>
    <col min="2534" max="2534" width="14" style="134" customWidth="1"/>
    <col min="2535" max="2535" width="20.28515625" style="134" customWidth="1"/>
    <col min="2536" max="2536" width="16.85546875" style="134" customWidth="1"/>
    <col min="2537" max="2537" width="11.42578125" style="134" customWidth="1"/>
    <col min="2538" max="2539" width="20" style="134" customWidth="1"/>
    <col min="2540" max="2540" width="22.28515625" style="134" customWidth="1"/>
    <col min="2541" max="2543" width="24" style="134" customWidth="1"/>
    <col min="2544" max="2544" width="22.28515625" style="134" customWidth="1"/>
    <col min="2545" max="2545" width="18.28515625" style="134" customWidth="1"/>
    <col min="2546" max="2546" width="11.42578125" style="134" customWidth="1"/>
    <col min="2547" max="2547" width="25.85546875" style="134" customWidth="1"/>
    <col min="2548" max="2548" width="22.42578125" style="134" customWidth="1"/>
    <col min="2549" max="2549" width="24.28515625" style="134" customWidth="1"/>
    <col min="2550" max="2550" width="26.28515625" style="134" customWidth="1"/>
    <col min="2551" max="2786" width="11.42578125" style="134"/>
    <col min="2787" max="2787" width="25.42578125" style="134" customWidth="1"/>
    <col min="2788" max="2788" width="23.28515625" style="134" customWidth="1"/>
    <col min="2789" max="2789" width="19" style="134" customWidth="1"/>
    <col min="2790" max="2790" width="14" style="134" customWidth="1"/>
    <col min="2791" max="2791" width="20.28515625" style="134" customWidth="1"/>
    <col min="2792" max="2792" width="16.85546875" style="134" customWidth="1"/>
    <col min="2793" max="2793" width="11.42578125" style="134" customWidth="1"/>
    <col min="2794" max="2795" width="20" style="134" customWidth="1"/>
    <col min="2796" max="2796" width="22.28515625" style="134" customWidth="1"/>
    <col min="2797" max="2799" width="24" style="134" customWidth="1"/>
    <col min="2800" max="2800" width="22.28515625" style="134" customWidth="1"/>
    <col min="2801" max="2801" width="18.28515625" style="134" customWidth="1"/>
    <col min="2802" max="2802" width="11.42578125" style="134" customWidth="1"/>
    <col min="2803" max="2803" width="25.85546875" style="134" customWidth="1"/>
    <col min="2804" max="2804" width="22.42578125" style="134" customWidth="1"/>
    <col min="2805" max="2805" width="24.28515625" style="134" customWidth="1"/>
    <col min="2806" max="2806" width="26.28515625" style="134" customWidth="1"/>
    <col min="2807" max="3042" width="11.42578125" style="134"/>
    <col min="3043" max="3043" width="25.42578125" style="134" customWidth="1"/>
    <col min="3044" max="3044" width="23.28515625" style="134" customWidth="1"/>
    <col min="3045" max="3045" width="19" style="134" customWidth="1"/>
    <col min="3046" max="3046" width="14" style="134" customWidth="1"/>
    <col min="3047" max="3047" width="20.28515625" style="134" customWidth="1"/>
    <col min="3048" max="3048" width="16.85546875" style="134" customWidth="1"/>
    <col min="3049" max="3049" width="11.42578125" style="134" customWidth="1"/>
    <col min="3050" max="3051" width="20" style="134" customWidth="1"/>
    <col min="3052" max="3052" width="22.28515625" style="134" customWidth="1"/>
    <col min="3053" max="3055" width="24" style="134" customWidth="1"/>
    <col min="3056" max="3056" width="22.28515625" style="134" customWidth="1"/>
    <col min="3057" max="3057" width="18.28515625" style="134" customWidth="1"/>
    <col min="3058" max="3058" width="11.42578125" style="134" customWidth="1"/>
    <col min="3059" max="3059" width="25.85546875" style="134" customWidth="1"/>
    <col min="3060" max="3060" width="22.42578125" style="134" customWidth="1"/>
    <col min="3061" max="3061" width="24.28515625" style="134" customWidth="1"/>
    <col min="3062" max="3062" width="26.28515625" style="134" customWidth="1"/>
    <col min="3063" max="3298" width="11.42578125" style="134"/>
    <col min="3299" max="3299" width="25.42578125" style="134" customWidth="1"/>
    <col min="3300" max="3300" width="23.28515625" style="134" customWidth="1"/>
    <col min="3301" max="3301" width="19" style="134" customWidth="1"/>
    <col min="3302" max="3302" width="14" style="134" customWidth="1"/>
    <col min="3303" max="3303" width="20.28515625" style="134" customWidth="1"/>
    <col min="3304" max="3304" width="16.85546875" style="134" customWidth="1"/>
    <col min="3305" max="3305" width="11.42578125" style="134" customWidth="1"/>
    <col min="3306" max="3307" width="20" style="134" customWidth="1"/>
    <col min="3308" max="3308" width="22.28515625" style="134" customWidth="1"/>
    <col min="3309" max="3311" width="24" style="134" customWidth="1"/>
    <col min="3312" max="3312" width="22.28515625" style="134" customWidth="1"/>
    <col min="3313" max="3313" width="18.28515625" style="134" customWidth="1"/>
    <col min="3314" max="3314" width="11.42578125" style="134" customWidth="1"/>
    <col min="3315" max="3315" width="25.85546875" style="134" customWidth="1"/>
    <col min="3316" max="3316" width="22.42578125" style="134" customWidth="1"/>
    <col min="3317" max="3317" width="24.28515625" style="134" customWidth="1"/>
    <col min="3318" max="3318" width="26.28515625" style="134" customWidth="1"/>
    <col min="3319" max="3554" width="11.42578125" style="134"/>
    <col min="3555" max="3555" width="25.42578125" style="134" customWidth="1"/>
    <col min="3556" max="3556" width="23.28515625" style="134" customWidth="1"/>
    <col min="3557" max="3557" width="19" style="134" customWidth="1"/>
    <col min="3558" max="3558" width="14" style="134" customWidth="1"/>
    <col min="3559" max="3559" width="20.28515625" style="134" customWidth="1"/>
    <col min="3560" max="3560" width="16.85546875" style="134" customWidth="1"/>
    <col min="3561" max="3561" width="11.42578125" style="134" customWidth="1"/>
    <col min="3562" max="3563" width="20" style="134" customWidth="1"/>
    <col min="3564" max="3564" width="22.28515625" style="134" customWidth="1"/>
    <col min="3565" max="3567" width="24" style="134" customWidth="1"/>
    <col min="3568" max="3568" width="22.28515625" style="134" customWidth="1"/>
    <col min="3569" max="3569" width="18.28515625" style="134" customWidth="1"/>
    <col min="3570" max="3570" width="11.42578125" style="134" customWidth="1"/>
    <col min="3571" max="3571" width="25.85546875" style="134" customWidth="1"/>
    <col min="3572" max="3572" width="22.42578125" style="134" customWidth="1"/>
    <col min="3573" max="3573" width="24.28515625" style="134" customWidth="1"/>
    <col min="3574" max="3574" width="26.28515625" style="134" customWidth="1"/>
    <col min="3575" max="3810" width="11.42578125" style="134"/>
    <col min="3811" max="3811" width="25.42578125" style="134" customWidth="1"/>
    <col min="3812" max="3812" width="23.28515625" style="134" customWidth="1"/>
    <col min="3813" max="3813" width="19" style="134" customWidth="1"/>
    <col min="3814" max="3814" width="14" style="134" customWidth="1"/>
    <col min="3815" max="3815" width="20.28515625" style="134" customWidth="1"/>
    <col min="3816" max="3816" width="16.85546875" style="134" customWidth="1"/>
    <col min="3817" max="3817" width="11.42578125" style="134" customWidth="1"/>
    <col min="3818" max="3819" width="20" style="134" customWidth="1"/>
    <col min="3820" max="3820" width="22.28515625" style="134" customWidth="1"/>
    <col min="3821" max="3823" width="24" style="134" customWidth="1"/>
    <col min="3824" max="3824" width="22.28515625" style="134" customWidth="1"/>
    <col min="3825" max="3825" width="18.28515625" style="134" customWidth="1"/>
    <col min="3826" max="3826" width="11.42578125" style="134" customWidth="1"/>
    <col min="3827" max="3827" width="25.85546875" style="134" customWidth="1"/>
    <col min="3828" max="3828" width="22.42578125" style="134" customWidth="1"/>
    <col min="3829" max="3829" width="24.28515625" style="134" customWidth="1"/>
    <col min="3830" max="3830" width="26.28515625" style="134" customWidth="1"/>
    <col min="3831" max="4066" width="11.42578125" style="134"/>
    <col min="4067" max="4067" width="25.42578125" style="134" customWidth="1"/>
    <col min="4068" max="4068" width="23.28515625" style="134" customWidth="1"/>
    <col min="4069" max="4069" width="19" style="134" customWidth="1"/>
    <col min="4070" max="4070" width="14" style="134" customWidth="1"/>
    <col min="4071" max="4071" width="20.28515625" style="134" customWidth="1"/>
    <col min="4072" max="4072" width="16.85546875" style="134" customWidth="1"/>
    <col min="4073" max="4073" width="11.42578125" style="134" customWidth="1"/>
    <col min="4074" max="4075" width="20" style="134" customWidth="1"/>
    <col min="4076" max="4076" width="22.28515625" style="134" customWidth="1"/>
    <col min="4077" max="4079" width="24" style="134" customWidth="1"/>
    <col min="4080" max="4080" width="22.28515625" style="134" customWidth="1"/>
    <col min="4081" max="4081" width="18.28515625" style="134" customWidth="1"/>
    <col min="4082" max="4082" width="11.42578125" style="134" customWidth="1"/>
    <col min="4083" max="4083" width="25.85546875" style="134" customWidth="1"/>
    <col min="4084" max="4084" width="22.42578125" style="134" customWidth="1"/>
    <col min="4085" max="4085" width="24.28515625" style="134" customWidth="1"/>
    <col min="4086" max="4086" width="26.28515625" style="134" customWidth="1"/>
    <col min="4087" max="4322" width="11.42578125" style="134"/>
    <col min="4323" max="4323" width="25.42578125" style="134" customWidth="1"/>
    <col min="4324" max="4324" width="23.28515625" style="134" customWidth="1"/>
    <col min="4325" max="4325" width="19" style="134" customWidth="1"/>
    <col min="4326" max="4326" width="14" style="134" customWidth="1"/>
    <col min="4327" max="4327" width="20.28515625" style="134" customWidth="1"/>
    <col min="4328" max="4328" width="16.85546875" style="134" customWidth="1"/>
    <col min="4329" max="4329" width="11.42578125" style="134" customWidth="1"/>
    <col min="4330" max="4331" width="20" style="134" customWidth="1"/>
    <col min="4332" max="4332" width="22.28515625" style="134" customWidth="1"/>
    <col min="4333" max="4335" width="24" style="134" customWidth="1"/>
    <col min="4336" max="4336" width="22.28515625" style="134" customWidth="1"/>
    <col min="4337" max="4337" width="18.28515625" style="134" customWidth="1"/>
    <col min="4338" max="4338" width="11.42578125" style="134" customWidth="1"/>
    <col min="4339" max="4339" width="25.85546875" style="134" customWidth="1"/>
    <col min="4340" max="4340" width="22.42578125" style="134" customWidth="1"/>
    <col min="4341" max="4341" width="24.28515625" style="134" customWidth="1"/>
    <col min="4342" max="4342" width="26.28515625" style="134" customWidth="1"/>
    <col min="4343" max="4578" width="11.42578125" style="134"/>
    <col min="4579" max="4579" width="25.42578125" style="134" customWidth="1"/>
    <col min="4580" max="4580" width="23.28515625" style="134" customWidth="1"/>
    <col min="4581" max="4581" width="19" style="134" customWidth="1"/>
    <col min="4582" max="4582" width="14" style="134" customWidth="1"/>
    <col min="4583" max="4583" width="20.28515625" style="134" customWidth="1"/>
    <col min="4584" max="4584" width="16.85546875" style="134" customWidth="1"/>
    <col min="4585" max="4585" width="11.42578125" style="134" customWidth="1"/>
    <col min="4586" max="4587" width="20" style="134" customWidth="1"/>
    <col min="4588" max="4588" width="22.28515625" style="134" customWidth="1"/>
    <col min="4589" max="4591" width="24" style="134" customWidth="1"/>
    <col min="4592" max="4592" width="22.28515625" style="134" customWidth="1"/>
    <col min="4593" max="4593" width="18.28515625" style="134" customWidth="1"/>
    <col min="4594" max="4594" width="11.42578125" style="134" customWidth="1"/>
    <col min="4595" max="4595" width="25.85546875" style="134" customWidth="1"/>
    <col min="4596" max="4596" width="22.42578125" style="134" customWidth="1"/>
    <col min="4597" max="4597" width="24.28515625" style="134" customWidth="1"/>
    <col min="4598" max="4598" width="26.28515625" style="134" customWidth="1"/>
    <col min="4599" max="4834" width="11.42578125" style="134"/>
    <col min="4835" max="4835" width="25.42578125" style="134" customWidth="1"/>
    <col min="4836" max="4836" width="23.28515625" style="134" customWidth="1"/>
    <col min="4837" max="4837" width="19" style="134" customWidth="1"/>
    <col min="4838" max="4838" width="14" style="134" customWidth="1"/>
    <col min="4839" max="4839" width="20.28515625" style="134" customWidth="1"/>
    <col min="4840" max="4840" width="16.85546875" style="134" customWidth="1"/>
    <col min="4841" max="4841" width="11.42578125" style="134" customWidth="1"/>
    <col min="4842" max="4843" width="20" style="134" customWidth="1"/>
    <col min="4844" max="4844" width="22.28515625" style="134" customWidth="1"/>
    <col min="4845" max="4847" width="24" style="134" customWidth="1"/>
    <col min="4848" max="4848" width="22.28515625" style="134" customWidth="1"/>
    <col min="4849" max="4849" width="18.28515625" style="134" customWidth="1"/>
    <col min="4850" max="4850" width="11.42578125" style="134" customWidth="1"/>
    <col min="4851" max="4851" width="25.85546875" style="134" customWidth="1"/>
    <col min="4852" max="4852" width="22.42578125" style="134" customWidth="1"/>
    <col min="4853" max="4853" width="24.28515625" style="134" customWidth="1"/>
    <col min="4854" max="4854" width="26.28515625" style="134" customWidth="1"/>
    <col min="4855" max="5090" width="11.42578125" style="134"/>
    <col min="5091" max="5091" width="25.42578125" style="134" customWidth="1"/>
    <col min="5092" max="5092" width="23.28515625" style="134" customWidth="1"/>
    <col min="5093" max="5093" width="19" style="134" customWidth="1"/>
    <col min="5094" max="5094" width="14" style="134" customWidth="1"/>
    <col min="5095" max="5095" width="20.28515625" style="134" customWidth="1"/>
    <col min="5096" max="5096" width="16.85546875" style="134" customWidth="1"/>
    <col min="5097" max="5097" width="11.42578125" style="134" customWidth="1"/>
    <col min="5098" max="5099" width="20" style="134" customWidth="1"/>
    <col min="5100" max="5100" width="22.28515625" style="134" customWidth="1"/>
    <col min="5101" max="5103" width="24" style="134" customWidth="1"/>
    <col min="5104" max="5104" width="22.28515625" style="134" customWidth="1"/>
    <col min="5105" max="5105" width="18.28515625" style="134" customWidth="1"/>
    <col min="5106" max="5106" width="11.42578125" style="134" customWidth="1"/>
    <col min="5107" max="5107" width="25.85546875" style="134" customWidth="1"/>
    <col min="5108" max="5108" width="22.42578125" style="134" customWidth="1"/>
    <col min="5109" max="5109" width="24.28515625" style="134" customWidth="1"/>
    <col min="5110" max="5110" width="26.28515625" style="134" customWidth="1"/>
    <col min="5111" max="5346" width="11.42578125" style="134"/>
    <col min="5347" max="5347" width="25.42578125" style="134" customWidth="1"/>
    <col min="5348" max="5348" width="23.28515625" style="134" customWidth="1"/>
    <col min="5349" max="5349" width="19" style="134" customWidth="1"/>
    <col min="5350" max="5350" width="14" style="134" customWidth="1"/>
    <col min="5351" max="5351" width="20.28515625" style="134" customWidth="1"/>
    <col min="5352" max="5352" width="16.85546875" style="134" customWidth="1"/>
    <col min="5353" max="5353" width="11.42578125" style="134" customWidth="1"/>
    <col min="5354" max="5355" width="20" style="134" customWidth="1"/>
    <col min="5356" max="5356" width="22.28515625" style="134" customWidth="1"/>
    <col min="5357" max="5359" width="24" style="134" customWidth="1"/>
    <col min="5360" max="5360" width="22.28515625" style="134" customWidth="1"/>
    <col min="5361" max="5361" width="18.28515625" style="134" customWidth="1"/>
    <col min="5362" max="5362" width="11.42578125" style="134" customWidth="1"/>
    <col min="5363" max="5363" width="25.85546875" style="134" customWidth="1"/>
    <col min="5364" max="5364" width="22.42578125" style="134" customWidth="1"/>
    <col min="5365" max="5365" width="24.28515625" style="134" customWidth="1"/>
    <col min="5366" max="5366" width="26.28515625" style="134" customWidth="1"/>
    <col min="5367" max="5602" width="11.42578125" style="134"/>
    <col min="5603" max="5603" width="25.42578125" style="134" customWidth="1"/>
    <col min="5604" max="5604" width="23.28515625" style="134" customWidth="1"/>
    <col min="5605" max="5605" width="19" style="134" customWidth="1"/>
    <col min="5606" max="5606" width="14" style="134" customWidth="1"/>
    <col min="5607" max="5607" width="20.28515625" style="134" customWidth="1"/>
    <col min="5608" max="5608" width="16.85546875" style="134" customWidth="1"/>
    <col min="5609" max="5609" width="11.42578125" style="134" customWidth="1"/>
    <col min="5610" max="5611" width="20" style="134" customWidth="1"/>
    <col min="5612" max="5612" width="22.28515625" style="134" customWidth="1"/>
    <col min="5613" max="5615" width="24" style="134" customWidth="1"/>
    <col min="5616" max="5616" width="22.28515625" style="134" customWidth="1"/>
    <col min="5617" max="5617" width="18.28515625" style="134" customWidth="1"/>
    <col min="5618" max="5618" width="11.42578125" style="134" customWidth="1"/>
    <col min="5619" max="5619" width="25.85546875" style="134" customWidth="1"/>
    <col min="5620" max="5620" width="22.42578125" style="134" customWidth="1"/>
    <col min="5621" max="5621" width="24.28515625" style="134" customWidth="1"/>
    <col min="5622" max="5622" width="26.28515625" style="134" customWidth="1"/>
    <col min="5623" max="5858" width="11.42578125" style="134"/>
    <col min="5859" max="5859" width="25.42578125" style="134" customWidth="1"/>
    <col min="5860" max="5860" width="23.28515625" style="134" customWidth="1"/>
    <col min="5861" max="5861" width="19" style="134" customWidth="1"/>
    <col min="5862" max="5862" width="14" style="134" customWidth="1"/>
    <col min="5863" max="5863" width="20.28515625" style="134" customWidth="1"/>
    <col min="5864" max="5864" width="16.85546875" style="134" customWidth="1"/>
    <col min="5865" max="5865" width="11.42578125" style="134" customWidth="1"/>
    <col min="5866" max="5867" width="20" style="134" customWidth="1"/>
    <col min="5868" max="5868" width="22.28515625" style="134" customWidth="1"/>
    <col min="5869" max="5871" width="24" style="134" customWidth="1"/>
    <col min="5872" max="5872" width="22.28515625" style="134" customWidth="1"/>
    <col min="5873" max="5873" width="18.28515625" style="134" customWidth="1"/>
    <col min="5874" max="5874" width="11.42578125" style="134" customWidth="1"/>
    <col min="5875" max="5875" width="25.85546875" style="134" customWidth="1"/>
    <col min="5876" max="5876" width="22.42578125" style="134" customWidth="1"/>
    <col min="5877" max="5877" width="24.28515625" style="134" customWidth="1"/>
    <col min="5878" max="5878" width="26.28515625" style="134" customWidth="1"/>
    <col min="5879" max="6114" width="11.42578125" style="134"/>
    <col min="6115" max="6115" width="25.42578125" style="134" customWidth="1"/>
    <col min="6116" max="6116" width="23.28515625" style="134" customWidth="1"/>
    <col min="6117" max="6117" width="19" style="134" customWidth="1"/>
    <col min="6118" max="6118" width="14" style="134" customWidth="1"/>
    <col min="6119" max="6119" width="20.28515625" style="134" customWidth="1"/>
    <col min="6120" max="6120" width="16.85546875" style="134" customWidth="1"/>
    <col min="6121" max="6121" width="11.42578125" style="134" customWidth="1"/>
    <col min="6122" max="6123" width="20" style="134" customWidth="1"/>
    <col min="6124" max="6124" width="22.28515625" style="134" customWidth="1"/>
    <col min="6125" max="6127" width="24" style="134" customWidth="1"/>
    <col min="6128" max="6128" width="22.28515625" style="134" customWidth="1"/>
    <col min="6129" max="6129" width="18.28515625" style="134" customWidth="1"/>
    <col min="6130" max="6130" width="11.42578125" style="134" customWidth="1"/>
    <col min="6131" max="6131" width="25.85546875" style="134" customWidth="1"/>
    <col min="6132" max="6132" width="22.42578125" style="134" customWidth="1"/>
    <col min="6133" max="6133" width="24.28515625" style="134" customWidth="1"/>
    <col min="6134" max="6134" width="26.28515625" style="134" customWidth="1"/>
    <col min="6135" max="6370" width="11.42578125" style="134"/>
    <col min="6371" max="6371" width="25.42578125" style="134" customWidth="1"/>
    <col min="6372" max="6372" width="23.28515625" style="134" customWidth="1"/>
    <col min="6373" max="6373" width="19" style="134" customWidth="1"/>
    <col min="6374" max="6374" width="14" style="134" customWidth="1"/>
    <col min="6375" max="6375" width="20.28515625" style="134" customWidth="1"/>
    <col min="6376" max="6376" width="16.85546875" style="134" customWidth="1"/>
    <col min="6377" max="6377" width="11.42578125" style="134" customWidth="1"/>
    <col min="6378" max="6379" width="20" style="134" customWidth="1"/>
    <col min="6380" max="6380" width="22.28515625" style="134" customWidth="1"/>
    <col min="6381" max="6383" width="24" style="134" customWidth="1"/>
    <col min="6384" max="6384" width="22.28515625" style="134" customWidth="1"/>
    <col min="6385" max="6385" width="18.28515625" style="134" customWidth="1"/>
    <col min="6386" max="6386" width="11.42578125" style="134" customWidth="1"/>
    <col min="6387" max="6387" width="25.85546875" style="134" customWidth="1"/>
    <col min="6388" max="6388" width="22.42578125" style="134" customWidth="1"/>
    <col min="6389" max="6389" width="24.28515625" style="134" customWidth="1"/>
    <col min="6390" max="6390" width="26.28515625" style="134" customWidth="1"/>
    <col min="6391" max="6626" width="11.42578125" style="134"/>
    <col min="6627" max="6627" width="25.42578125" style="134" customWidth="1"/>
    <col min="6628" max="6628" width="23.28515625" style="134" customWidth="1"/>
    <col min="6629" max="6629" width="19" style="134" customWidth="1"/>
    <col min="6630" max="6630" width="14" style="134" customWidth="1"/>
    <col min="6631" max="6631" width="20.28515625" style="134" customWidth="1"/>
    <col min="6632" max="6632" width="16.85546875" style="134" customWidth="1"/>
    <col min="6633" max="6633" width="11.42578125" style="134" customWidth="1"/>
    <col min="6634" max="6635" width="20" style="134" customWidth="1"/>
    <col min="6636" max="6636" width="22.28515625" style="134" customWidth="1"/>
    <col min="6637" max="6639" width="24" style="134" customWidth="1"/>
    <col min="6640" max="6640" width="22.28515625" style="134" customWidth="1"/>
    <col min="6641" max="6641" width="18.28515625" style="134" customWidth="1"/>
    <col min="6642" max="6642" width="11.42578125" style="134" customWidth="1"/>
    <col min="6643" max="6643" width="25.85546875" style="134" customWidth="1"/>
    <col min="6644" max="6644" width="22.42578125" style="134" customWidth="1"/>
    <col min="6645" max="6645" width="24.28515625" style="134" customWidth="1"/>
    <col min="6646" max="6646" width="26.28515625" style="134" customWidth="1"/>
    <col min="6647" max="6882" width="11.42578125" style="134"/>
    <col min="6883" max="6883" width="25.42578125" style="134" customWidth="1"/>
    <col min="6884" max="6884" width="23.28515625" style="134" customWidth="1"/>
    <col min="6885" max="6885" width="19" style="134" customWidth="1"/>
    <col min="6886" max="6886" width="14" style="134" customWidth="1"/>
    <col min="6887" max="6887" width="20.28515625" style="134" customWidth="1"/>
    <col min="6888" max="6888" width="16.85546875" style="134" customWidth="1"/>
    <col min="6889" max="6889" width="11.42578125" style="134" customWidth="1"/>
    <col min="6890" max="6891" width="20" style="134" customWidth="1"/>
    <col min="6892" max="6892" width="22.28515625" style="134" customWidth="1"/>
    <col min="6893" max="6895" width="24" style="134" customWidth="1"/>
    <col min="6896" max="6896" width="22.28515625" style="134" customWidth="1"/>
    <col min="6897" max="6897" width="18.28515625" style="134" customWidth="1"/>
    <col min="6898" max="6898" width="11.42578125" style="134" customWidth="1"/>
    <col min="6899" max="6899" width="25.85546875" style="134" customWidth="1"/>
    <col min="6900" max="6900" width="22.42578125" style="134" customWidth="1"/>
    <col min="6901" max="6901" width="24.28515625" style="134" customWidth="1"/>
    <col min="6902" max="6902" width="26.28515625" style="134" customWidth="1"/>
    <col min="6903" max="7138" width="11.42578125" style="134"/>
    <col min="7139" max="7139" width="25.42578125" style="134" customWidth="1"/>
    <col min="7140" max="7140" width="23.28515625" style="134" customWidth="1"/>
    <col min="7141" max="7141" width="19" style="134" customWidth="1"/>
    <col min="7142" max="7142" width="14" style="134" customWidth="1"/>
    <col min="7143" max="7143" width="20.28515625" style="134" customWidth="1"/>
    <col min="7144" max="7144" width="16.85546875" style="134" customWidth="1"/>
    <col min="7145" max="7145" width="11.42578125" style="134" customWidth="1"/>
    <col min="7146" max="7147" width="20" style="134" customWidth="1"/>
    <col min="7148" max="7148" width="22.28515625" style="134" customWidth="1"/>
    <col min="7149" max="7151" width="24" style="134" customWidth="1"/>
    <col min="7152" max="7152" width="22.28515625" style="134" customWidth="1"/>
    <col min="7153" max="7153" width="18.28515625" style="134" customWidth="1"/>
    <col min="7154" max="7154" width="11.42578125" style="134" customWidth="1"/>
    <col min="7155" max="7155" width="25.85546875" style="134" customWidth="1"/>
    <col min="7156" max="7156" width="22.42578125" style="134" customWidth="1"/>
    <col min="7157" max="7157" width="24.28515625" style="134" customWidth="1"/>
    <col min="7158" max="7158" width="26.28515625" style="134" customWidth="1"/>
    <col min="7159" max="7394" width="11.42578125" style="134"/>
    <col min="7395" max="7395" width="25.42578125" style="134" customWidth="1"/>
    <col min="7396" max="7396" width="23.28515625" style="134" customWidth="1"/>
    <col min="7397" max="7397" width="19" style="134" customWidth="1"/>
    <col min="7398" max="7398" width="14" style="134" customWidth="1"/>
    <col min="7399" max="7399" width="20.28515625" style="134" customWidth="1"/>
    <col min="7400" max="7400" width="16.85546875" style="134" customWidth="1"/>
    <col min="7401" max="7401" width="11.42578125" style="134" customWidth="1"/>
    <col min="7402" max="7403" width="20" style="134" customWidth="1"/>
    <col min="7404" max="7404" width="22.28515625" style="134" customWidth="1"/>
    <col min="7405" max="7407" width="24" style="134" customWidth="1"/>
    <col min="7408" max="7408" width="22.28515625" style="134" customWidth="1"/>
    <col min="7409" max="7409" width="18.28515625" style="134" customWidth="1"/>
    <col min="7410" max="7410" width="11.42578125" style="134" customWidth="1"/>
    <col min="7411" max="7411" width="25.85546875" style="134" customWidth="1"/>
    <col min="7412" max="7412" width="22.42578125" style="134" customWidth="1"/>
    <col min="7413" max="7413" width="24.28515625" style="134" customWidth="1"/>
    <col min="7414" max="7414" width="26.28515625" style="134" customWidth="1"/>
    <col min="7415" max="7650" width="11.42578125" style="134"/>
    <col min="7651" max="7651" width="25.42578125" style="134" customWidth="1"/>
    <col min="7652" max="7652" width="23.28515625" style="134" customWidth="1"/>
    <col min="7653" max="7653" width="19" style="134" customWidth="1"/>
    <col min="7654" max="7654" width="14" style="134" customWidth="1"/>
    <col min="7655" max="7655" width="20.28515625" style="134" customWidth="1"/>
    <col min="7656" max="7656" width="16.85546875" style="134" customWidth="1"/>
    <col min="7657" max="7657" width="11.42578125" style="134" customWidth="1"/>
    <col min="7658" max="7659" width="20" style="134" customWidth="1"/>
    <col min="7660" max="7660" width="22.28515625" style="134" customWidth="1"/>
    <col min="7661" max="7663" width="24" style="134" customWidth="1"/>
    <col min="7664" max="7664" width="22.28515625" style="134" customWidth="1"/>
    <col min="7665" max="7665" width="18.28515625" style="134" customWidth="1"/>
    <col min="7666" max="7666" width="11.42578125" style="134" customWidth="1"/>
    <col min="7667" max="7667" width="25.85546875" style="134" customWidth="1"/>
    <col min="7668" max="7668" width="22.42578125" style="134" customWidth="1"/>
    <col min="7669" max="7669" width="24.28515625" style="134" customWidth="1"/>
    <col min="7670" max="7670" width="26.28515625" style="134" customWidth="1"/>
    <col min="7671" max="7906" width="11.42578125" style="134"/>
    <col min="7907" max="7907" width="25.42578125" style="134" customWidth="1"/>
    <col min="7908" max="7908" width="23.28515625" style="134" customWidth="1"/>
    <col min="7909" max="7909" width="19" style="134" customWidth="1"/>
    <col min="7910" max="7910" width="14" style="134" customWidth="1"/>
    <col min="7911" max="7911" width="20.28515625" style="134" customWidth="1"/>
    <col min="7912" max="7912" width="16.85546875" style="134" customWidth="1"/>
    <col min="7913" max="7913" width="11.42578125" style="134" customWidth="1"/>
    <col min="7914" max="7915" width="20" style="134" customWidth="1"/>
    <col min="7916" max="7916" width="22.28515625" style="134" customWidth="1"/>
    <col min="7917" max="7919" width="24" style="134" customWidth="1"/>
    <col min="7920" max="7920" width="22.28515625" style="134" customWidth="1"/>
    <col min="7921" max="7921" width="18.28515625" style="134" customWidth="1"/>
    <col min="7922" max="7922" width="11.42578125" style="134" customWidth="1"/>
    <col min="7923" max="7923" width="25.85546875" style="134" customWidth="1"/>
    <col min="7924" max="7924" width="22.42578125" style="134" customWidth="1"/>
    <col min="7925" max="7925" width="24.28515625" style="134" customWidth="1"/>
    <col min="7926" max="7926" width="26.28515625" style="134" customWidth="1"/>
    <col min="7927" max="8162" width="11.42578125" style="134"/>
    <col min="8163" max="8163" width="25.42578125" style="134" customWidth="1"/>
    <col min="8164" max="8164" width="23.28515625" style="134" customWidth="1"/>
    <col min="8165" max="8165" width="19" style="134" customWidth="1"/>
    <col min="8166" max="8166" width="14" style="134" customWidth="1"/>
    <col min="8167" max="8167" width="20.28515625" style="134" customWidth="1"/>
    <col min="8168" max="8168" width="16.85546875" style="134" customWidth="1"/>
    <col min="8169" max="8169" width="11.42578125" style="134" customWidth="1"/>
    <col min="8170" max="8171" width="20" style="134" customWidth="1"/>
    <col min="8172" max="8172" width="22.28515625" style="134" customWidth="1"/>
    <col min="8173" max="8175" width="24" style="134" customWidth="1"/>
    <col min="8176" max="8176" width="22.28515625" style="134" customWidth="1"/>
    <col min="8177" max="8177" width="18.28515625" style="134" customWidth="1"/>
    <col min="8178" max="8178" width="11.42578125" style="134" customWidth="1"/>
    <col min="8179" max="8179" width="25.85546875" style="134" customWidth="1"/>
    <col min="8180" max="8180" width="22.42578125" style="134" customWidth="1"/>
    <col min="8181" max="8181" width="24.28515625" style="134" customWidth="1"/>
    <col min="8182" max="8182" width="26.28515625" style="134" customWidth="1"/>
    <col min="8183" max="8418" width="11.42578125" style="134"/>
    <col min="8419" max="8419" width="25.42578125" style="134" customWidth="1"/>
    <col min="8420" max="8420" width="23.28515625" style="134" customWidth="1"/>
    <col min="8421" max="8421" width="19" style="134" customWidth="1"/>
    <col min="8422" max="8422" width="14" style="134" customWidth="1"/>
    <col min="8423" max="8423" width="20.28515625" style="134" customWidth="1"/>
    <col min="8424" max="8424" width="16.85546875" style="134" customWidth="1"/>
    <col min="8425" max="8425" width="11.42578125" style="134" customWidth="1"/>
    <col min="8426" max="8427" width="20" style="134" customWidth="1"/>
    <col min="8428" max="8428" width="22.28515625" style="134" customWidth="1"/>
    <col min="8429" max="8431" width="24" style="134" customWidth="1"/>
    <col min="8432" max="8432" width="22.28515625" style="134" customWidth="1"/>
    <col min="8433" max="8433" width="18.28515625" style="134" customWidth="1"/>
    <col min="8434" max="8434" width="11.42578125" style="134" customWidth="1"/>
    <col min="8435" max="8435" width="25.85546875" style="134" customWidth="1"/>
    <col min="8436" max="8436" width="22.42578125" style="134" customWidth="1"/>
    <col min="8437" max="8437" width="24.28515625" style="134" customWidth="1"/>
    <col min="8438" max="8438" width="26.28515625" style="134" customWidth="1"/>
    <col min="8439" max="8674" width="11.42578125" style="134"/>
    <col min="8675" max="8675" width="25.42578125" style="134" customWidth="1"/>
    <col min="8676" max="8676" width="23.28515625" style="134" customWidth="1"/>
    <col min="8677" max="8677" width="19" style="134" customWidth="1"/>
    <col min="8678" max="8678" width="14" style="134" customWidth="1"/>
    <col min="8679" max="8679" width="20.28515625" style="134" customWidth="1"/>
    <col min="8680" max="8680" width="16.85546875" style="134" customWidth="1"/>
    <col min="8681" max="8681" width="11.42578125" style="134" customWidth="1"/>
    <col min="8682" max="8683" width="20" style="134" customWidth="1"/>
    <col min="8684" max="8684" width="22.28515625" style="134" customWidth="1"/>
    <col min="8685" max="8687" width="24" style="134" customWidth="1"/>
    <col min="8688" max="8688" width="22.28515625" style="134" customWidth="1"/>
    <col min="8689" max="8689" width="18.28515625" style="134" customWidth="1"/>
    <col min="8690" max="8690" width="11.42578125" style="134" customWidth="1"/>
    <col min="8691" max="8691" width="25.85546875" style="134" customWidth="1"/>
    <col min="8692" max="8692" width="22.42578125" style="134" customWidth="1"/>
    <col min="8693" max="8693" width="24.28515625" style="134" customWidth="1"/>
    <col min="8694" max="8694" width="26.28515625" style="134" customWidth="1"/>
    <col min="8695" max="8930" width="11.42578125" style="134"/>
    <col min="8931" max="8931" width="25.42578125" style="134" customWidth="1"/>
    <col min="8932" max="8932" width="23.28515625" style="134" customWidth="1"/>
    <col min="8933" max="8933" width="19" style="134" customWidth="1"/>
    <col min="8934" max="8934" width="14" style="134" customWidth="1"/>
    <col min="8935" max="8935" width="20.28515625" style="134" customWidth="1"/>
    <col min="8936" max="8936" width="16.85546875" style="134" customWidth="1"/>
    <col min="8937" max="8937" width="11.42578125" style="134" customWidth="1"/>
    <col min="8938" max="8939" width="20" style="134" customWidth="1"/>
    <col min="8940" max="8940" width="22.28515625" style="134" customWidth="1"/>
    <col min="8941" max="8943" width="24" style="134" customWidth="1"/>
    <col min="8944" max="8944" width="22.28515625" style="134" customWidth="1"/>
    <col min="8945" max="8945" width="18.28515625" style="134" customWidth="1"/>
    <col min="8946" max="8946" width="11.42578125" style="134" customWidth="1"/>
    <col min="8947" max="8947" width="25.85546875" style="134" customWidth="1"/>
    <col min="8948" max="8948" width="22.42578125" style="134" customWidth="1"/>
    <col min="8949" max="8949" width="24.28515625" style="134" customWidth="1"/>
    <col min="8950" max="8950" width="26.28515625" style="134" customWidth="1"/>
    <col min="8951" max="9186" width="11.42578125" style="134"/>
    <col min="9187" max="9187" width="25.42578125" style="134" customWidth="1"/>
    <col min="9188" max="9188" width="23.28515625" style="134" customWidth="1"/>
    <col min="9189" max="9189" width="19" style="134" customWidth="1"/>
    <col min="9190" max="9190" width="14" style="134" customWidth="1"/>
    <col min="9191" max="9191" width="20.28515625" style="134" customWidth="1"/>
    <col min="9192" max="9192" width="16.85546875" style="134" customWidth="1"/>
    <col min="9193" max="9193" width="11.42578125" style="134" customWidth="1"/>
    <col min="9194" max="9195" width="20" style="134" customWidth="1"/>
    <col min="9196" max="9196" width="22.28515625" style="134" customWidth="1"/>
    <col min="9197" max="9199" width="24" style="134" customWidth="1"/>
    <col min="9200" max="9200" width="22.28515625" style="134" customWidth="1"/>
    <col min="9201" max="9201" width="18.28515625" style="134" customWidth="1"/>
    <col min="9202" max="9202" width="11.42578125" style="134" customWidth="1"/>
    <col min="9203" max="9203" width="25.85546875" style="134" customWidth="1"/>
    <col min="9204" max="9204" width="22.42578125" style="134" customWidth="1"/>
    <col min="9205" max="9205" width="24.28515625" style="134" customWidth="1"/>
    <col min="9206" max="9206" width="26.28515625" style="134" customWidth="1"/>
    <col min="9207" max="9442" width="11.42578125" style="134"/>
    <col min="9443" max="9443" width="25.42578125" style="134" customWidth="1"/>
    <col min="9444" max="9444" width="23.28515625" style="134" customWidth="1"/>
    <col min="9445" max="9445" width="19" style="134" customWidth="1"/>
    <col min="9446" max="9446" width="14" style="134" customWidth="1"/>
    <col min="9447" max="9447" width="20.28515625" style="134" customWidth="1"/>
    <col min="9448" max="9448" width="16.85546875" style="134" customWidth="1"/>
    <col min="9449" max="9449" width="11.42578125" style="134" customWidth="1"/>
    <col min="9450" max="9451" width="20" style="134" customWidth="1"/>
    <col min="9452" max="9452" width="22.28515625" style="134" customWidth="1"/>
    <col min="9453" max="9455" width="24" style="134" customWidth="1"/>
    <col min="9456" max="9456" width="22.28515625" style="134" customWidth="1"/>
    <col min="9457" max="9457" width="18.28515625" style="134" customWidth="1"/>
    <col min="9458" max="9458" width="11.42578125" style="134" customWidth="1"/>
    <col min="9459" max="9459" width="25.85546875" style="134" customWidth="1"/>
    <col min="9460" max="9460" width="22.42578125" style="134" customWidth="1"/>
    <col min="9461" max="9461" width="24.28515625" style="134" customWidth="1"/>
    <col min="9462" max="9462" width="26.28515625" style="134" customWidth="1"/>
    <col min="9463" max="9698" width="11.42578125" style="134"/>
    <col min="9699" max="9699" width="25.42578125" style="134" customWidth="1"/>
    <col min="9700" max="9700" width="23.28515625" style="134" customWidth="1"/>
    <col min="9701" max="9701" width="19" style="134" customWidth="1"/>
    <col min="9702" max="9702" width="14" style="134" customWidth="1"/>
    <col min="9703" max="9703" width="20.28515625" style="134" customWidth="1"/>
    <col min="9704" max="9704" width="16.85546875" style="134" customWidth="1"/>
    <col min="9705" max="9705" width="11.42578125" style="134" customWidth="1"/>
    <col min="9706" max="9707" width="20" style="134" customWidth="1"/>
    <col min="9708" max="9708" width="22.28515625" style="134" customWidth="1"/>
    <col min="9709" max="9711" width="24" style="134" customWidth="1"/>
    <col min="9712" max="9712" width="22.28515625" style="134" customWidth="1"/>
    <col min="9713" max="9713" width="18.28515625" style="134" customWidth="1"/>
    <col min="9714" max="9714" width="11.42578125" style="134" customWidth="1"/>
    <col min="9715" max="9715" width="25.85546875" style="134" customWidth="1"/>
    <col min="9716" max="9716" width="22.42578125" style="134" customWidth="1"/>
    <col min="9717" max="9717" width="24.28515625" style="134" customWidth="1"/>
    <col min="9718" max="9718" width="26.28515625" style="134" customWidth="1"/>
    <col min="9719" max="9954" width="11.42578125" style="134"/>
    <col min="9955" max="9955" width="25.42578125" style="134" customWidth="1"/>
    <col min="9956" max="9956" width="23.28515625" style="134" customWidth="1"/>
    <col min="9957" max="9957" width="19" style="134" customWidth="1"/>
    <col min="9958" max="9958" width="14" style="134" customWidth="1"/>
    <col min="9959" max="9959" width="20.28515625" style="134" customWidth="1"/>
    <col min="9960" max="9960" width="16.85546875" style="134" customWidth="1"/>
    <col min="9961" max="9961" width="11.42578125" style="134" customWidth="1"/>
    <col min="9962" max="9963" width="20" style="134" customWidth="1"/>
    <col min="9964" max="9964" width="22.28515625" style="134" customWidth="1"/>
    <col min="9965" max="9967" width="24" style="134" customWidth="1"/>
    <col min="9968" max="9968" width="22.28515625" style="134" customWidth="1"/>
    <col min="9969" max="9969" width="18.28515625" style="134" customWidth="1"/>
    <col min="9970" max="9970" width="11.42578125" style="134" customWidth="1"/>
    <col min="9971" max="9971" width="25.85546875" style="134" customWidth="1"/>
    <col min="9972" max="9972" width="22.42578125" style="134" customWidth="1"/>
    <col min="9973" max="9973" width="24.28515625" style="134" customWidth="1"/>
    <col min="9974" max="9974" width="26.28515625" style="134" customWidth="1"/>
    <col min="9975" max="10210" width="11.42578125" style="134"/>
    <col min="10211" max="10211" width="25.42578125" style="134" customWidth="1"/>
    <col min="10212" max="10212" width="23.28515625" style="134" customWidth="1"/>
    <col min="10213" max="10213" width="19" style="134" customWidth="1"/>
    <col min="10214" max="10214" width="14" style="134" customWidth="1"/>
    <col min="10215" max="10215" width="20.28515625" style="134" customWidth="1"/>
    <col min="10216" max="10216" width="16.85546875" style="134" customWidth="1"/>
    <col min="10217" max="10217" width="11.42578125" style="134" customWidth="1"/>
    <col min="10218" max="10219" width="20" style="134" customWidth="1"/>
    <col min="10220" max="10220" width="22.28515625" style="134" customWidth="1"/>
    <col min="10221" max="10223" width="24" style="134" customWidth="1"/>
    <col min="10224" max="10224" width="22.28515625" style="134" customWidth="1"/>
    <col min="10225" max="10225" width="18.28515625" style="134" customWidth="1"/>
    <col min="10226" max="10226" width="11.42578125" style="134" customWidth="1"/>
    <col min="10227" max="10227" width="25.85546875" style="134" customWidth="1"/>
    <col min="10228" max="10228" width="22.42578125" style="134" customWidth="1"/>
    <col min="10229" max="10229" width="24.28515625" style="134" customWidth="1"/>
    <col min="10230" max="10230" width="26.28515625" style="134" customWidth="1"/>
    <col min="10231" max="10466" width="11.42578125" style="134"/>
    <col min="10467" max="10467" width="25.42578125" style="134" customWidth="1"/>
    <col min="10468" max="10468" width="23.28515625" style="134" customWidth="1"/>
    <col min="10469" max="10469" width="19" style="134" customWidth="1"/>
    <col min="10470" max="10470" width="14" style="134" customWidth="1"/>
    <col min="10471" max="10471" width="20.28515625" style="134" customWidth="1"/>
    <col min="10472" max="10472" width="16.85546875" style="134" customWidth="1"/>
    <col min="10473" max="10473" width="11.42578125" style="134" customWidth="1"/>
    <col min="10474" max="10475" width="20" style="134" customWidth="1"/>
    <col min="10476" max="10476" width="22.28515625" style="134" customWidth="1"/>
    <col min="10477" max="10479" width="24" style="134" customWidth="1"/>
    <col min="10480" max="10480" width="22.28515625" style="134" customWidth="1"/>
    <col min="10481" max="10481" width="18.28515625" style="134" customWidth="1"/>
    <col min="10482" max="10482" width="11.42578125" style="134" customWidth="1"/>
    <col min="10483" max="10483" width="25.85546875" style="134" customWidth="1"/>
    <col min="10484" max="10484" width="22.42578125" style="134" customWidth="1"/>
    <col min="10485" max="10485" width="24.28515625" style="134" customWidth="1"/>
    <col min="10486" max="10486" width="26.28515625" style="134" customWidth="1"/>
    <col min="10487" max="10722" width="11.42578125" style="134"/>
    <col min="10723" max="10723" width="25.42578125" style="134" customWidth="1"/>
    <col min="10724" max="10724" width="23.28515625" style="134" customWidth="1"/>
    <col min="10725" max="10725" width="19" style="134" customWidth="1"/>
    <col min="10726" max="10726" width="14" style="134" customWidth="1"/>
    <col min="10727" max="10727" width="20.28515625" style="134" customWidth="1"/>
    <col min="10728" max="10728" width="16.85546875" style="134" customWidth="1"/>
    <col min="10729" max="10729" width="11.42578125" style="134" customWidth="1"/>
    <col min="10730" max="10731" width="20" style="134" customWidth="1"/>
    <col min="10732" max="10732" width="22.28515625" style="134" customWidth="1"/>
    <col min="10733" max="10735" width="24" style="134" customWidth="1"/>
    <col min="10736" max="10736" width="22.28515625" style="134" customWidth="1"/>
    <col min="10737" max="10737" width="18.28515625" style="134" customWidth="1"/>
    <col min="10738" max="10738" width="11.42578125" style="134" customWidth="1"/>
    <col min="10739" max="10739" width="25.85546875" style="134" customWidth="1"/>
    <col min="10740" max="10740" width="22.42578125" style="134" customWidth="1"/>
    <col min="10741" max="10741" width="24.28515625" style="134" customWidth="1"/>
    <col min="10742" max="10742" width="26.28515625" style="134" customWidth="1"/>
    <col min="10743" max="10978" width="11.42578125" style="134"/>
    <col min="10979" max="10979" width="25.42578125" style="134" customWidth="1"/>
    <col min="10980" max="10980" width="23.28515625" style="134" customWidth="1"/>
    <col min="10981" max="10981" width="19" style="134" customWidth="1"/>
    <col min="10982" max="10982" width="14" style="134" customWidth="1"/>
    <col min="10983" max="10983" width="20.28515625" style="134" customWidth="1"/>
    <col min="10984" max="10984" width="16.85546875" style="134" customWidth="1"/>
    <col min="10985" max="10985" width="11.42578125" style="134" customWidth="1"/>
    <col min="10986" max="10987" width="20" style="134" customWidth="1"/>
    <col min="10988" max="10988" width="22.28515625" style="134" customWidth="1"/>
    <col min="10989" max="10991" width="24" style="134" customWidth="1"/>
    <col min="10992" max="10992" width="22.28515625" style="134" customWidth="1"/>
    <col min="10993" max="10993" width="18.28515625" style="134" customWidth="1"/>
    <col min="10994" max="10994" width="11.42578125" style="134" customWidth="1"/>
    <col min="10995" max="10995" width="25.85546875" style="134" customWidth="1"/>
    <col min="10996" max="10996" width="22.42578125" style="134" customWidth="1"/>
    <col min="10997" max="10997" width="24.28515625" style="134" customWidth="1"/>
    <col min="10998" max="10998" width="26.28515625" style="134" customWidth="1"/>
    <col min="10999" max="11234" width="11.42578125" style="134"/>
    <col min="11235" max="11235" width="25.42578125" style="134" customWidth="1"/>
    <col min="11236" max="11236" width="23.28515625" style="134" customWidth="1"/>
    <col min="11237" max="11237" width="19" style="134" customWidth="1"/>
    <col min="11238" max="11238" width="14" style="134" customWidth="1"/>
    <col min="11239" max="11239" width="20.28515625" style="134" customWidth="1"/>
    <col min="11240" max="11240" width="16.85546875" style="134" customWidth="1"/>
    <col min="11241" max="11241" width="11.42578125" style="134" customWidth="1"/>
    <col min="11242" max="11243" width="20" style="134" customWidth="1"/>
    <col min="11244" max="11244" width="22.28515625" style="134" customWidth="1"/>
    <col min="11245" max="11247" width="24" style="134" customWidth="1"/>
    <col min="11248" max="11248" width="22.28515625" style="134" customWidth="1"/>
    <col min="11249" max="11249" width="18.28515625" style="134" customWidth="1"/>
    <col min="11250" max="11250" width="11.42578125" style="134" customWidth="1"/>
    <col min="11251" max="11251" width="25.85546875" style="134" customWidth="1"/>
    <col min="11252" max="11252" width="22.42578125" style="134" customWidth="1"/>
    <col min="11253" max="11253" width="24.28515625" style="134" customWidth="1"/>
    <col min="11254" max="11254" width="26.28515625" style="134" customWidth="1"/>
    <col min="11255" max="11490" width="11.42578125" style="134"/>
    <col min="11491" max="11491" width="25.42578125" style="134" customWidth="1"/>
    <col min="11492" max="11492" width="23.28515625" style="134" customWidth="1"/>
    <col min="11493" max="11493" width="19" style="134" customWidth="1"/>
    <col min="11494" max="11494" width="14" style="134" customWidth="1"/>
    <col min="11495" max="11495" width="20.28515625" style="134" customWidth="1"/>
    <col min="11496" max="11496" width="16.85546875" style="134" customWidth="1"/>
    <col min="11497" max="11497" width="11.42578125" style="134" customWidth="1"/>
    <col min="11498" max="11499" width="20" style="134" customWidth="1"/>
    <col min="11500" max="11500" width="22.28515625" style="134" customWidth="1"/>
    <col min="11501" max="11503" width="24" style="134" customWidth="1"/>
    <col min="11504" max="11504" width="22.28515625" style="134" customWidth="1"/>
    <col min="11505" max="11505" width="18.28515625" style="134" customWidth="1"/>
    <col min="11506" max="11506" width="11.42578125" style="134" customWidth="1"/>
    <col min="11507" max="11507" width="25.85546875" style="134" customWidth="1"/>
    <col min="11508" max="11508" width="22.42578125" style="134" customWidth="1"/>
    <col min="11509" max="11509" width="24.28515625" style="134" customWidth="1"/>
    <col min="11510" max="11510" width="26.28515625" style="134" customWidth="1"/>
    <col min="11511" max="11746" width="11.42578125" style="134"/>
    <col min="11747" max="11747" width="25.42578125" style="134" customWidth="1"/>
    <col min="11748" max="11748" width="23.28515625" style="134" customWidth="1"/>
    <col min="11749" max="11749" width="19" style="134" customWidth="1"/>
    <col min="11750" max="11750" width="14" style="134" customWidth="1"/>
    <col min="11751" max="11751" width="20.28515625" style="134" customWidth="1"/>
    <col min="11752" max="11752" width="16.85546875" style="134" customWidth="1"/>
    <col min="11753" max="11753" width="11.42578125" style="134" customWidth="1"/>
    <col min="11754" max="11755" width="20" style="134" customWidth="1"/>
    <col min="11756" max="11756" width="22.28515625" style="134" customWidth="1"/>
    <col min="11757" max="11759" width="24" style="134" customWidth="1"/>
    <col min="11760" max="11760" width="22.28515625" style="134" customWidth="1"/>
    <col min="11761" max="11761" width="18.28515625" style="134" customWidth="1"/>
    <col min="11762" max="11762" width="11.42578125" style="134" customWidth="1"/>
    <col min="11763" max="11763" width="25.85546875" style="134" customWidth="1"/>
    <col min="11764" max="11764" width="22.42578125" style="134" customWidth="1"/>
    <col min="11765" max="11765" width="24.28515625" style="134" customWidth="1"/>
    <col min="11766" max="11766" width="26.28515625" style="134" customWidth="1"/>
    <col min="11767" max="12002" width="11.42578125" style="134"/>
    <col min="12003" max="12003" width="25.42578125" style="134" customWidth="1"/>
    <col min="12004" max="12004" width="23.28515625" style="134" customWidth="1"/>
    <col min="12005" max="12005" width="19" style="134" customWidth="1"/>
    <col min="12006" max="12006" width="14" style="134" customWidth="1"/>
    <col min="12007" max="12007" width="20.28515625" style="134" customWidth="1"/>
    <col min="12008" max="12008" width="16.85546875" style="134" customWidth="1"/>
    <col min="12009" max="12009" width="11.42578125" style="134" customWidth="1"/>
    <col min="12010" max="12011" width="20" style="134" customWidth="1"/>
    <col min="12012" max="12012" width="22.28515625" style="134" customWidth="1"/>
    <col min="12013" max="12015" width="24" style="134" customWidth="1"/>
    <col min="12016" max="12016" width="22.28515625" style="134" customWidth="1"/>
    <col min="12017" max="12017" width="18.28515625" style="134" customWidth="1"/>
    <col min="12018" max="12018" width="11.42578125" style="134" customWidth="1"/>
    <col min="12019" max="12019" width="25.85546875" style="134" customWidth="1"/>
    <col min="12020" max="12020" width="22.42578125" style="134" customWidth="1"/>
    <col min="12021" max="12021" width="24.28515625" style="134" customWidth="1"/>
    <col min="12022" max="12022" width="26.28515625" style="134" customWidth="1"/>
    <col min="12023" max="12258" width="11.42578125" style="134"/>
    <col min="12259" max="12259" width="25.42578125" style="134" customWidth="1"/>
    <col min="12260" max="12260" width="23.28515625" style="134" customWidth="1"/>
    <col min="12261" max="12261" width="19" style="134" customWidth="1"/>
    <col min="12262" max="12262" width="14" style="134" customWidth="1"/>
    <col min="12263" max="12263" width="20.28515625" style="134" customWidth="1"/>
    <col min="12264" max="12264" width="16.85546875" style="134" customWidth="1"/>
    <col min="12265" max="12265" width="11.42578125" style="134" customWidth="1"/>
    <col min="12266" max="12267" width="20" style="134" customWidth="1"/>
    <col min="12268" max="12268" width="22.28515625" style="134" customWidth="1"/>
    <col min="12269" max="12271" width="24" style="134" customWidth="1"/>
    <col min="12272" max="12272" width="22.28515625" style="134" customWidth="1"/>
    <col min="12273" max="12273" width="18.28515625" style="134" customWidth="1"/>
    <col min="12274" max="12274" width="11.42578125" style="134" customWidth="1"/>
    <col min="12275" max="12275" width="25.85546875" style="134" customWidth="1"/>
    <col min="12276" max="12276" width="22.42578125" style="134" customWidth="1"/>
    <col min="12277" max="12277" width="24.28515625" style="134" customWidth="1"/>
    <col min="12278" max="12278" width="26.28515625" style="134" customWidth="1"/>
    <col min="12279" max="12514" width="11.42578125" style="134"/>
    <col min="12515" max="12515" width="25.42578125" style="134" customWidth="1"/>
    <col min="12516" max="12516" width="23.28515625" style="134" customWidth="1"/>
    <col min="12517" max="12517" width="19" style="134" customWidth="1"/>
    <col min="12518" max="12518" width="14" style="134" customWidth="1"/>
    <col min="12519" max="12519" width="20.28515625" style="134" customWidth="1"/>
    <col min="12520" max="12520" width="16.85546875" style="134" customWidth="1"/>
    <col min="12521" max="12521" width="11.42578125" style="134" customWidth="1"/>
    <col min="12522" max="12523" width="20" style="134" customWidth="1"/>
    <col min="12524" max="12524" width="22.28515625" style="134" customWidth="1"/>
    <col min="12525" max="12527" width="24" style="134" customWidth="1"/>
    <col min="12528" max="12528" width="22.28515625" style="134" customWidth="1"/>
    <col min="12529" max="12529" width="18.28515625" style="134" customWidth="1"/>
    <col min="12530" max="12530" width="11.42578125" style="134" customWidth="1"/>
    <col min="12531" max="12531" width="25.85546875" style="134" customWidth="1"/>
    <col min="12532" max="12532" width="22.42578125" style="134" customWidth="1"/>
    <col min="12533" max="12533" width="24.28515625" style="134" customWidth="1"/>
    <col min="12534" max="12534" width="26.28515625" style="134" customWidth="1"/>
    <col min="12535" max="12770" width="11.42578125" style="134"/>
    <col min="12771" max="12771" width="25.42578125" style="134" customWidth="1"/>
    <col min="12772" max="12772" width="23.28515625" style="134" customWidth="1"/>
    <col min="12773" max="12773" width="19" style="134" customWidth="1"/>
    <col min="12774" max="12774" width="14" style="134" customWidth="1"/>
    <col min="12775" max="12775" width="20.28515625" style="134" customWidth="1"/>
    <col min="12776" max="12776" width="16.85546875" style="134" customWidth="1"/>
    <col min="12777" max="12777" width="11.42578125" style="134" customWidth="1"/>
    <col min="12778" max="12779" width="20" style="134" customWidth="1"/>
    <col min="12780" max="12780" width="22.28515625" style="134" customWidth="1"/>
    <col min="12781" max="12783" width="24" style="134" customWidth="1"/>
    <col min="12784" max="12784" width="22.28515625" style="134" customWidth="1"/>
    <col min="12785" max="12785" width="18.28515625" style="134" customWidth="1"/>
    <col min="12786" max="12786" width="11.42578125" style="134" customWidth="1"/>
    <col min="12787" max="12787" width="25.85546875" style="134" customWidth="1"/>
    <col min="12788" max="12788" width="22.42578125" style="134" customWidth="1"/>
    <col min="12789" max="12789" width="24.28515625" style="134" customWidth="1"/>
    <col min="12790" max="12790" width="26.28515625" style="134" customWidth="1"/>
    <col min="12791" max="13026" width="11.42578125" style="134"/>
    <col min="13027" max="13027" width="25.42578125" style="134" customWidth="1"/>
    <col min="13028" max="13028" width="23.28515625" style="134" customWidth="1"/>
    <col min="13029" max="13029" width="19" style="134" customWidth="1"/>
    <col min="13030" max="13030" width="14" style="134" customWidth="1"/>
    <col min="13031" max="13031" width="20.28515625" style="134" customWidth="1"/>
    <col min="13032" max="13032" width="16.85546875" style="134" customWidth="1"/>
    <col min="13033" max="13033" width="11.42578125" style="134" customWidth="1"/>
    <col min="13034" max="13035" width="20" style="134" customWidth="1"/>
    <col min="13036" max="13036" width="22.28515625" style="134" customWidth="1"/>
    <col min="13037" max="13039" width="24" style="134" customWidth="1"/>
    <col min="13040" max="13040" width="22.28515625" style="134" customWidth="1"/>
    <col min="13041" max="13041" width="18.28515625" style="134" customWidth="1"/>
    <col min="13042" max="13042" width="11.42578125" style="134" customWidth="1"/>
    <col min="13043" max="13043" width="25.85546875" style="134" customWidth="1"/>
    <col min="13044" max="13044" width="22.42578125" style="134" customWidth="1"/>
    <col min="13045" max="13045" width="24.28515625" style="134" customWidth="1"/>
    <col min="13046" max="13046" width="26.28515625" style="134" customWidth="1"/>
    <col min="13047" max="13282" width="11.42578125" style="134"/>
    <col min="13283" max="13283" width="25.42578125" style="134" customWidth="1"/>
    <col min="13284" max="13284" width="23.28515625" style="134" customWidth="1"/>
    <col min="13285" max="13285" width="19" style="134" customWidth="1"/>
    <col min="13286" max="13286" width="14" style="134" customWidth="1"/>
    <col min="13287" max="13287" width="20.28515625" style="134" customWidth="1"/>
    <col min="13288" max="13288" width="16.85546875" style="134" customWidth="1"/>
    <col min="13289" max="13289" width="11.42578125" style="134" customWidth="1"/>
    <col min="13290" max="13291" width="20" style="134" customWidth="1"/>
    <col min="13292" max="13292" width="22.28515625" style="134" customWidth="1"/>
    <col min="13293" max="13295" width="24" style="134" customWidth="1"/>
    <col min="13296" max="13296" width="22.28515625" style="134" customWidth="1"/>
    <col min="13297" max="13297" width="18.28515625" style="134" customWidth="1"/>
    <col min="13298" max="13298" width="11.42578125" style="134" customWidth="1"/>
    <col min="13299" max="13299" width="25.85546875" style="134" customWidth="1"/>
    <col min="13300" max="13300" width="22.42578125" style="134" customWidth="1"/>
    <col min="13301" max="13301" width="24.28515625" style="134" customWidth="1"/>
    <col min="13302" max="13302" width="26.28515625" style="134" customWidth="1"/>
    <col min="13303" max="13538" width="11.42578125" style="134"/>
    <col min="13539" max="13539" width="25.42578125" style="134" customWidth="1"/>
    <col min="13540" max="13540" width="23.28515625" style="134" customWidth="1"/>
    <col min="13541" max="13541" width="19" style="134" customWidth="1"/>
    <col min="13542" max="13542" width="14" style="134" customWidth="1"/>
    <col min="13543" max="13543" width="20.28515625" style="134" customWidth="1"/>
    <col min="13544" max="13544" width="16.85546875" style="134" customWidth="1"/>
    <col min="13545" max="13545" width="11.42578125" style="134" customWidth="1"/>
    <col min="13546" max="13547" width="20" style="134" customWidth="1"/>
    <col min="13548" max="13548" width="22.28515625" style="134" customWidth="1"/>
    <col min="13549" max="13551" width="24" style="134" customWidth="1"/>
    <col min="13552" max="13552" width="22.28515625" style="134" customWidth="1"/>
    <col min="13553" max="13553" width="18.28515625" style="134" customWidth="1"/>
    <col min="13554" max="13554" width="11.42578125" style="134" customWidth="1"/>
    <col min="13555" max="13555" width="25.85546875" style="134" customWidth="1"/>
    <col min="13556" max="13556" width="22.42578125" style="134" customWidth="1"/>
    <col min="13557" max="13557" width="24.28515625" style="134" customWidth="1"/>
    <col min="13558" max="13558" width="26.28515625" style="134" customWidth="1"/>
    <col min="13559" max="13794" width="11.42578125" style="134"/>
    <col min="13795" max="13795" width="25.42578125" style="134" customWidth="1"/>
    <col min="13796" max="13796" width="23.28515625" style="134" customWidth="1"/>
    <col min="13797" max="13797" width="19" style="134" customWidth="1"/>
    <col min="13798" max="13798" width="14" style="134" customWidth="1"/>
    <col min="13799" max="13799" width="20.28515625" style="134" customWidth="1"/>
    <col min="13800" max="13800" width="16.85546875" style="134" customWidth="1"/>
    <col min="13801" max="13801" width="11.42578125" style="134" customWidth="1"/>
    <col min="13802" max="13803" width="20" style="134" customWidth="1"/>
    <col min="13804" max="13804" width="22.28515625" style="134" customWidth="1"/>
    <col min="13805" max="13807" width="24" style="134" customWidth="1"/>
    <col min="13808" max="13808" width="22.28515625" style="134" customWidth="1"/>
    <col min="13809" max="13809" width="18.28515625" style="134" customWidth="1"/>
    <col min="13810" max="13810" width="11.42578125" style="134" customWidth="1"/>
    <col min="13811" max="13811" width="25.85546875" style="134" customWidth="1"/>
    <col min="13812" max="13812" width="22.42578125" style="134" customWidth="1"/>
    <col min="13813" max="13813" width="24.28515625" style="134" customWidth="1"/>
    <col min="13814" max="13814" width="26.28515625" style="134" customWidth="1"/>
    <col min="13815" max="14050" width="11.42578125" style="134"/>
    <col min="14051" max="14051" width="25.42578125" style="134" customWidth="1"/>
    <col min="14052" max="14052" width="23.28515625" style="134" customWidth="1"/>
    <col min="14053" max="14053" width="19" style="134" customWidth="1"/>
    <col min="14054" max="14054" width="14" style="134" customWidth="1"/>
    <col min="14055" max="14055" width="20.28515625" style="134" customWidth="1"/>
    <col min="14056" max="14056" width="16.85546875" style="134" customWidth="1"/>
    <col min="14057" max="14057" width="11.42578125" style="134" customWidth="1"/>
    <col min="14058" max="14059" width="20" style="134" customWidth="1"/>
    <col min="14060" max="14060" width="22.28515625" style="134" customWidth="1"/>
    <col min="14061" max="14063" width="24" style="134" customWidth="1"/>
    <col min="14064" max="14064" width="22.28515625" style="134" customWidth="1"/>
    <col min="14065" max="14065" width="18.28515625" style="134" customWidth="1"/>
    <col min="14066" max="14066" width="11.42578125" style="134" customWidth="1"/>
    <col min="14067" max="14067" width="25.85546875" style="134" customWidth="1"/>
    <col min="14068" max="14068" width="22.42578125" style="134" customWidth="1"/>
    <col min="14069" max="14069" width="24.28515625" style="134" customWidth="1"/>
    <col min="14070" max="14070" width="26.28515625" style="134" customWidth="1"/>
    <col min="14071" max="14306" width="11.42578125" style="134"/>
    <col min="14307" max="14307" width="25.42578125" style="134" customWidth="1"/>
    <col min="14308" max="14308" width="23.28515625" style="134" customWidth="1"/>
    <col min="14309" max="14309" width="19" style="134" customWidth="1"/>
    <col min="14310" max="14310" width="14" style="134" customWidth="1"/>
    <col min="14311" max="14311" width="20.28515625" style="134" customWidth="1"/>
    <col min="14312" max="14312" width="16.85546875" style="134" customWidth="1"/>
    <col min="14313" max="14313" width="11.42578125" style="134" customWidth="1"/>
    <col min="14314" max="14315" width="20" style="134" customWidth="1"/>
    <col min="14316" max="14316" width="22.28515625" style="134" customWidth="1"/>
    <col min="14317" max="14319" width="24" style="134" customWidth="1"/>
    <col min="14320" max="14320" width="22.28515625" style="134" customWidth="1"/>
    <col min="14321" max="14321" width="18.28515625" style="134" customWidth="1"/>
    <col min="14322" max="14322" width="11.42578125" style="134" customWidth="1"/>
    <col min="14323" max="14323" width="25.85546875" style="134" customWidth="1"/>
    <col min="14324" max="14324" width="22.42578125" style="134" customWidth="1"/>
    <col min="14325" max="14325" width="24.28515625" style="134" customWidth="1"/>
    <col min="14326" max="14326" width="26.28515625" style="134" customWidth="1"/>
    <col min="14327" max="14562" width="11.42578125" style="134"/>
    <col min="14563" max="14563" width="25.42578125" style="134" customWidth="1"/>
    <col min="14564" max="14564" width="23.28515625" style="134" customWidth="1"/>
    <col min="14565" max="14565" width="19" style="134" customWidth="1"/>
    <col min="14566" max="14566" width="14" style="134" customWidth="1"/>
    <col min="14567" max="14567" width="20.28515625" style="134" customWidth="1"/>
    <col min="14568" max="14568" width="16.85546875" style="134" customWidth="1"/>
    <col min="14569" max="14569" width="11.42578125" style="134" customWidth="1"/>
    <col min="14570" max="14571" width="20" style="134" customWidth="1"/>
    <col min="14572" max="14572" width="22.28515625" style="134" customWidth="1"/>
    <col min="14573" max="14575" width="24" style="134" customWidth="1"/>
    <col min="14576" max="14576" width="22.28515625" style="134" customWidth="1"/>
    <col min="14577" max="14577" width="18.28515625" style="134" customWidth="1"/>
    <col min="14578" max="14578" width="11.42578125" style="134" customWidth="1"/>
    <col min="14579" max="14579" width="25.85546875" style="134" customWidth="1"/>
    <col min="14580" max="14580" width="22.42578125" style="134" customWidth="1"/>
    <col min="14581" max="14581" width="24.28515625" style="134" customWidth="1"/>
    <col min="14582" max="14582" width="26.28515625" style="134" customWidth="1"/>
    <col min="14583" max="14818" width="11.42578125" style="134"/>
    <col min="14819" max="14819" width="25.42578125" style="134" customWidth="1"/>
    <col min="14820" max="14820" width="23.28515625" style="134" customWidth="1"/>
    <col min="14821" max="14821" width="19" style="134" customWidth="1"/>
    <col min="14822" max="14822" width="14" style="134" customWidth="1"/>
    <col min="14823" max="14823" width="20.28515625" style="134" customWidth="1"/>
    <col min="14824" max="14824" width="16.85546875" style="134" customWidth="1"/>
    <col min="14825" max="14825" width="11.42578125" style="134" customWidth="1"/>
    <col min="14826" max="14827" width="20" style="134" customWidth="1"/>
    <col min="14828" max="14828" width="22.28515625" style="134" customWidth="1"/>
    <col min="14829" max="14831" width="24" style="134" customWidth="1"/>
    <col min="14832" max="14832" width="22.28515625" style="134" customWidth="1"/>
    <col min="14833" max="14833" width="18.28515625" style="134" customWidth="1"/>
    <col min="14834" max="14834" width="11.42578125" style="134" customWidth="1"/>
    <col min="14835" max="14835" width="25.85546875" style="134" customWidth="1"/>
    <col min="14836" max="14836" width="22.42578125" style="134" customWidth="1"/>
    <col min="14837" max="14837" width="24.28515625" style="134" customWidth="1"/>
    <col min="14838" max="14838" width="26.28515625" style="134" customWidth="1"/>
    <col min="14839" max="15074" width="11.42578125" style="134"/>
    <col min="15075" max="15075" width="25.42578125" style="134" customWidth="1"/>
    <col min="15076" max="15076" width="23.28515625" style="134" customWidth="1"/>
    <col min="15077" max="15077" width="19" style="134" customWidth="1"/>
    <col min="15078" max="15078" width="14" style="134" customWidth="1"/>
    <col min="15079" max="15079" width="20.28515625" style="134" customWidth="1"/>
    <col min="15080" max="15080" width="16.85546875" style="134" customWidth="1"/>
    <col min="15081" max="15081" width="11.42578125" style="134" customWidth="1"/>
    <col min="15082" max="15083" width="20" style="134" customWidth="1"/>
    <col min="15084" max="15084" width="22.28515625" style="134" customWidth="1"/>
    <col min="15085" max="15087" width="24" style="134" customWidth="1"/>
    <col min="15088" max="15088" width="22.28515625" style="134" customWidth="1"/>
    <col min="15089" max="15089" width="18.28515625" style="134" customWidth="1"/>
    <col min="15090" max="15090" width="11.42578125" style="134" customWidth="1"/>
    <col min="15091" max="15091" width="25.85546875" style="134" customWidth="1"/>
    <col min="15092" max="15092" width="22.42578125" style="134" customWidth="1"/>
    <col min="15093" max="15093" width="24.28515625" style="134" customWidth="1"/>
    <col min="15094" max="15094" width="26.28515625" style="134" customWidth="1"/>
    <col min="15095" max="15330" width="11.42578125" style="134"/>
    <col min="15331" max="15331" width="25.42578125" style="134" customWidth="1"/>
    <col min="15332" max="15332" width="23.28515625" style="134" customWidth="1"/>
    <col min="15333" max="15333" width="19" style="134" customWidth="1"/>
    <col min="15334" max="15334" width="14" style="134" customWidth="1"/>
    <col min="15335" max="15335" width="20.28515625" style="134" customWidth="1"/>
    <col min="15336" max="15336" width="16.85546875" style="134" customWidth="1"/>
    <col min="15337" max="15337" width="11.42578125" style="134" customWidth="1"/>
    <col min="15338" max="15339" width="20" style="134" customWidth="1"/>
    <col min="15340" max="15340" width="22.28515625" style="134" customWidth="1"/>
    <col min="15341" max="15343" width="24" style="134" customWidth="1"/>
    <col min="15344" max="15344" width="22.28515625" style="134" customWidth="1"/>
    <col min="15345" max="15345" width="18.28515625" style="134" customWidth="1"/>
    <col min="15346" max="15346" width="11.42578125" style="134" customWidth="1"/>
    <col min="15347" max="15347" width="25.85546875" style="134" customWidth="1"/>
    <col min="15348" max="15348" width="22.42578125" style="134" customWidth="1"/>
    <col min="15349" max="15349" width="24.28515625" style="134" customWidth="1"/>
    <col min="15350" max="15350" width="26.28515625" style="134" customWidth="1"/>
    <col min="15351" max="15586" width="11.42578125" style="134"/>
    <col min="15587" max="15587" width="25.42578125" style="134" customWidth="1"/>
    <col min="15588" max="15588" width="23.28515625" style="134" customWidth="1"/>
    <col min="15589" max="15589" width="19" style="134" customWidth="1"/>
    <col min="15590" max="15590" width="14" style="134" customWidth="1"/>
    <col min="15591" max="15591" width="20.28515625" style="134" customWidth="1"/>
    <col min="15592" max="15592" width="16.85546875" style="134" customWidth="1"/>
    <col min="15593" max="15593" width="11.42578125" style="134" customWidth="1"/>
    <col min="15594" max="15595" width="20" style="134" customWidth="1"/>
    <col min="15596" max="15596" width="22.28515625" style="134" customWidth="1"/>
    <col min="15597" max="15599" width="24" style="134" customWidth="1"/>
    <col min="15600" max="15600" width="22.28515625" style="134" customWidth="1"/>
    <col min="15601" max="15601" width="18.28515625" style="134" customWidth="1"/>
    <col min="15602" max="15602" width="11.42578125" style="134" customWidth="1"/>
    <col min="15603" max="15603" width="25.85546875" style="134" customWidth="1"/>
    <col min="15604" max="15604" width="22.42578125" style="134" customWidth="1"/>
    <col min="15605" max="15605" width="24.28515625" style="134" customWidth="1"/>
    <col min="15606" max="15606" width="26.28515625" style="134" customWidth="1"/>
    <col min="15607" max="15842" width="11.42578125" style="134"/>
    <col min="15843" max="15843" width="25.42578125" style="134" customWidth="1"/>
    <col min="15844" max="15844" width="23.28515625" style="134" customWidth="1"/>
    <col min="15845" max="15845" width="19" style="134" customWidth="1"/>
    <col min="15846" max="15846" width="14" style="134" customWidth="1"/>
    <col min="15847" max="15847" width="20.28515625" style="134" customWidth="1"/>
    <col min="15848" max="15848" width="16.85546875" style="134" customWidth="1"/>
    <col min="15849" max="15849" width="11.42578125" style="134" customWidth="1"/>
    <col min="15850" max="15851" width="20" style="134" customWidth="1"/>
    <col min="15852" max="15852" width="22.28515625" style="134" customWidth="1"/>
    <col min="15853" max="15855" width="24" style="134" customWidth="1"/>
    <col min="15856" max="15856" width="22.28515625" style="134" customWidth="1"/>
    <col min="15857" max="15857" width="18.28515625" style="134" customWidth="1"/>
    <col min="15858" max="15858" width="11.42578125" style="134" customWidth="1"/>
    <col min="15859" max="15859" width="25.85546875" style="134" customWidth="1"/>
    <col min="15860" max="15860" width="22.42578125" style="134" customWidth="1"/>
    <col min="15861" max="15861" width="24.28515625" style="134" customWidth="1"/>
    <col min="15862" max="15862" width="26.28515625" style="134" customWidth="1"/>
    <col min="15863" max="16098" width="11.42578125" style="134"/>
    <col min="16099" max="16099" width="25.42578125" style="134" customWidth="1"/>
    <col min="16100" max="16100" width="23.28515625" style="134" customWidth="1"/>
    <col min="16101" max="16101" width="19" style="134" customWidth="1"/>
    <col min="16102" max="16102" width="14" style="134" customWidth="1"/>
    <col min="16103" max="16103" width="20.28515625" style="134" customWidth="1"/>
    <col min="16104" max="16104" width="16.85546875" style="134" customWidth="1"/>
    <col min="16105" max="16105" width="11.42578125" style="134" customWidth="1"/>
    <col min="16106" max="16107" width="20" style="134" customWidth="1"/>
    <col min="16108" max="16108" width="22.28515625" style="134" customWidth="1"/>
    <col min="16109" max="16111" width="24" style="134" customWidth="1"/>
    <col min="16112" max="16112" width="22.28515625" style="134" customWidth="1"/>
    <col min="16113" max="16113" width="18.28515625" style="134" customWidth="1"/>
    <col min="16114" max="16114" width="11.42578125" style="134" customWidth="1"/>
    <col min="16115" max="16115" width="25.85546875" style="134" customWidth="1"/>
    <col min="16116" max="16116" width="22.42578125" style="134" customWidth="1"/>
    <col min="16117" max="16117" width="24.28515625" style="134" customWidth="1"/>
    <col min="16118" max="16118" width="26.28515625" style="134" customWidth="1"/>
    <col min="16119" max="16384" width="11.42578125" style="134"/>
  </cols>
  <sheetData>
    <row r="1" spans="1:35">
      <c r="AD1" s="382"/>
      <c r="AE1" s="853" t="s">
        <v>237</v>
      </c>
      <c r="AF1" s="862" t="s">
        <v>230</v>
      </c>
      <c r="AG1" s="854" t="s">
        <v>63</v>
      </c>
    </row>
    <row r="2" spans="1:35" ht="15.75" thickBot="1">
      <c r="AD2" s="382"/>
      <c r="AE2" s="853" t="s">
        <v>238</v>
      </c>
      <c r="AF2" s="863" t="s">
        <v>228</v>
      </c>
      <c r="AG2" s="854" t="s">
        <v>101</v>
      </c>
    </row>
    <row r="3" spans="1:35" ht="18" thickBot="1">
      <c r="F3" s="1180" t="s">
        <v>219</v>
      </c>
      <c r="G3" s="1181"/>
      <c r="H3" s="1182"/>
      <c r="I3" s="1082" t="s">
        <v>220</v>
      </c>
      <c r="J3" s="1083"/>
      <c r="K3" s="1084"/>
      <c r="L3" s="1083" t="s">
        <v>221</v>
      </c>
      <c r="M3" s="1083"/>
      <c r="N3" s="1084"/>
      <c r="AD3" s="154"/>
      <c r="AE3" s="853" t="s">
        <v>239</v>
      </c>
      <c r="AF3" s="855" t="s">
        <v>229</v>
      </c>
      <c r="AG3" s="854" t="s">
        <v>64</v>
      </c>
    </row>
    <row r="4" spans="1:35" ht="15.75" thickBot="1">
      <c r="A4" s="4" t="s">
        <v>128</v>
      </c>
      <c r="B4" s="259"/>
      <c r="C4" s="238" t="s">
        <v>130</v>
      </c>
      <c r="D4" s="239" t="s">
        <v>2</v>
      </c>
      <c r="F4" s="277" t="s">
        <v>185</v>
      </c>
      <c r="G4" s="867" t="s">
        <v>53</v>
      </c>
      <c r="H4" s="848" t="s">
        <v>52</v>
      </c>
      <c r="I4" s="866" t="s">
        <v>108</v>
      </c>
      <c r="J4" s="867" t="s">
        <v>206</v>
      </c>
      <c r="K4" s="868" t="s">
        <v>44</v>
      </c>
      <c r="L4" s="867" t="s">
        <v>212</v>
      </c>
      <c r="M4" s="997" t="s">
        <v>47</v>
      </c>
      <c r="N4" s="869" t="s">
        <v>214</v>
      </c>
      <c r="P4" s="230"/>
      <c r="Q4" s="230"/>
      <c r="R4" s="230"/>
      <c r="S4" s="230"/>
      <c r="T4" s="230"/>
      <c r="U4" s="230"/>
      <c r="V4" s="230"/>
      <c r="W4" s="230"/>
      <c r="X4" s="230"/>
      <c r="AE4" s="853" t="s">
        <v>240</v>
      </c>
      <c r="AF4" s="856" t="s">
        <v>231</v>
      </c>
      <c r="AG4" s="2" t="s">
        <v>102</v>
      </c>
    </row>
    <row r="5" spans="1:35" ht="19.5" thickBot="1">
      <c r="A5" s="1113" t="s">
        <v>17</v>
      </c>
      <c r="B5" s="249" t="s">
        <v>39</v>
      </c>
      <c r="C5" s="141" t="s">
        <v>127</v>
      </c>
      <c r="D5" s="181" t="s">
        <v>111</v>
      </c>
      <c r="F5" s="778">
        <v>2.3365698499999996</v>
      </c>
      <c r="G5" s="154">
        <v>3</v>
      </c>
      <c r="H5" s="850">
        <v>3</v>
      </c>
      <c r="I5" s="136">
        <v>2</v>
      </c>
      <c r="J5" s="154">
        <v>3</v>
      </c>
      <c r="K5" s="155">
        <v>2</v>
      </c>
      <c r="L5" s="267">
        <v>1</v>
      </c>
      <c r="M5" s="337">
        <v>3</v>
      </c>
      <c r="N5" s="338">
        <v>2</v>
      </c>
      <c r="P5" s="1156" t="s">
        <v>222</v>
      </c>
      <c r="Q5" s="1157"/>
      <c r="R5" s="1158"/>
      <c r="S5" s="1156" t="s">
        <v>223</v>
      </c>
      <c r="T5" s="1157"/>
      <c r="U5" s="1158"/>
      <c r="V5" s="1157" t="s">
        <v>224</v>
      </c>
      <c r="W5" s="1157"/>
      <c r="X5" s="1158"/>
      <c r="Z5" s="1174" t="s">
        <v>39</v>
      </c>
      <c r="AA5" s="1175"/>
      <c r="AB5" s="1175"/>
      <c r="AC5" s="1176"/>
      <c r="AE5" s="853" t="s">
        <v>126</v>
      </c>
      <c r="AF5" s="857" t="s">
        <v>232</v>
      </c>
      <c r="AG5" s="2" t="s">
        <v>65</v>
      </c>
      <c r="AH5"/>
    </row>
    <row r="6" spans="1:35" ht="18" thickBot="1">
      <c r="A6" s="1113"/>
      <c r="B6" s="249" t="s">
        <v>39</v>
      </c>
      <c r="C6" s="141" t="s">
        <v>127</v>
      </c>
      <c r="D6" s="181" t="s">
        <v>112</v>
      </c>
      <c r="F6" s="778">
        <v>2.6095854999999997</v>
      </c>
      <c r="G6" s="154">
        <v>3</v>
      </c>
      <c r="H6" s="850">
        <v>3</v>
      </c>
      <c r="I6" s="136">
        <v>3</v>
      </c>
      <c r="J6" s="154">
        <v>3</v>
      </c>
      <c r="K6" s="155">
        <v>3</v>
      </c>
      <c r="L6" s="267">
        <v>1</v>
      </c>
      <c r="M6" s="340">
        <v>2</v>
      </c>
      <c r="N6" s="291">
        <v>2</v>
      </c>
      <c r="P6" s="277" t="s">
        <v>185</v>
      </c>
      <c r="Q6" s="867" t="s">
        <v>53</v>
      </c>
      <c r="R6" s="868" t="s">
        <v>52</v>
      </c>
      <c r="S6" s="866" t="s">
        <v>108</v>
      </c>
      <c r="T6" s="867" t="s">
        <v>109</v>
      </c>
      <c r="U6" s="868" t="s">
        <v>110</v>
      </c>
      <c r="V6" s="867" t="s">
        <v>212</v>
      </c>
      <c r="W6" s="996" t="s">
        <v>47</v>
      </c>
      <c r="X6" s="869" t="s">
        <v>214</v>
      </c>
      <c r="Z6" s="785" t="s">
        <v>225</v>
      </c>
      <c r="AA6" s="785" t="s">
        <v>226</v>
      </c>
      <c r="AB6" s="785" t="s">
        <v>227</v>
      </c>
      <c r="AC6" s="786" t="s">
        <v>130</v>
      </c>
    </row>
    <row r="7" spans="1:35" ht="19.5" thickBot="1">
      <c r="A7" s="1113"/>
      <c r="B7" s="250" t="s">
        <v>39</v>
      </c>
      <c r="C7" s="251" t="s">
        <v>127</v>
      </c>
      <c r="D7" s="252" t="s">
        <v>113</v>
      </c>
      <c r="F7" s="779">
        <v>2.5939803000000001</v>
      </c>
      <c r="G7" s="225">
        <v>3</v>
      </c>
      <c r="H7" s="851">
        <v>3</v>
      </c>
      <c r="I7" s="268">
        <v>3</v>
      </c>
      <c r="J7" s="225">
        <v>3</v>
      </c>
      <c r="K7" s="248">
        <v>3</v>
      </c>
      <c r="L7" s="271">
        <v>1</v>
      </c>
      <c r="M7" s="773">
        <v>3</v>
      </c>
      <c r="N7" s="292">
        <v>2</v>
      </c>
      <c r="P7" s="278">
        <f>AVERAGE(F5:F7)</f>
        <v>2.5133785500000001</v>
      </c>
      <c r="Q7" s="231">
        <f>AVERAGE(G5:G7)</f>
        <v>3</v>
      </c>
      <c r="R7" s="279">
        <f>AVERAGE(H5:H7)</f>
        <v>3</v>
      </c>
      <c r="S7" s="278">
        <f>AVERAGE(I5:I7)</f>
        <v>2.6666666666666665</v>
      </c>
      <c r="T7" s="231">
        <f t="shared" ref="T7:U7" si="0">AVERAGE(J5:J7)</f>
        <v>3</v>
      </c>
      <c r="U7" s="279">
        <f t="shared" si="0"/>
        <v>2.6666666666666665</v>
      </c>
      <c r="V7" s="231">
        <f>AVERAGE(L5:L7)</f>
        <v>1</v>
      </c>
      <c r="W7" s="231">
        <f>AVERAGE(M5:M7)</f>
        <v>2.6666666666666665</v>
      </c>
      <c r="X7" s="279">
        <f>AVERAGE(N5:N7)</f>
        <v>2</v>
      </c>
      <c r="Z7" s="784">
        <f>(P7*Q7*R7)^(1/3)</f>
        <v>2.8281350092459365</v>
      </c>
      <c r="AA7" s="784">
        <f>(S7*T7*U7)^(1/3)</f>
        <v>2.7734450974025382</v>
      </c>
      <c r="AB7" s="784">
        <f>(V7*W7*X7)^(1/3)</f>
        <v>1.7471609294725976</v>
      </c>
      <c r="AC7" s="860">
        <f>AVERAGE(Z7:AB7)</f>
        <v>2.4495803453736911</v>
      </c>
      <c r="AD7" s="858" t="s">
        <v>103</v>
      </c>
      <c r="AE7" s="864">
        <f>AVERAGE(AC7,AC10,AC13)</f>
        <v>2.4645923892195043</v>
      </c>
      <c r="AF7" s="134" t="str">
        <f>IF(AE7&gt;2.55,"High",IF(AE7&gt;2.35,"Good",IF(AE7&gt;2.05,"Moderate",IF(AE7&gt;1.55,"Poor",IF(AE7&lt;1.55,"Bad","ERRORE")))))</f>
        <v>Good</v>
      </c>
      <c r="AG7" s="870"/>
      <c r="AH7" s="870"/>
    </row>
    <row r="8" spans="1:35" ht="18.75">
      <c r="A8" s="1113"/>
      <c r="B8" s="218" t="s">
        <v>20</v>
      </c>
      <c r="C8" s="137" t="s">
        <v>21</v>
      </c>
      <c r="D8" s="182" t="s">
        <v>111</v>
      </c>
      <c r="F8" s="778">
        <v>1.7770905000000001</v>
      </c>
      <c r="G8" s="154">
        <v>3</v>
      </c>
      <c r="H8" s="850">
        <v>3</v>
      </c>
      <c r="I8" s="136">
        <v>3</v>
      </c>
      <c r="J8" s="382">
        <v>3</v>
      </c>
      <c r="K8" s="155">
        <v>3</v>
      </c>
      <c r="L8" s="136">
        <v>1</v>
      </c>
      <c r="M8" s="154">
        <v>3</v>
      </c>
      <c r="N8" s="155">
        <v>2</v>
      </c>
      <c r="P8" s="269"/>
      <c r="Q8" s="230"/>
      <c r="R8" s="270"/>
      <c r="S8" s="269"/>
      <c r="T8" s="230"/>
      <c r="U8" s="270"/>
      <c r="V8" s="230"/>
      <c r="W8" s="230"/>
      <c r="X8" s="270"/>
      <c r="Z8" s="1174" t="s">
        <v>96</v>
      </c>
      <c r="AA8" s="1175"/>
      <c r="AB8" s="1175"/>
      <c r="AC8" s="1176"/>
      <c r="AE8" s="861"/>
    </row>
    <row r="9" spans="1:35" ht="18" thickBot="1">
      <c r="A9" s="1113"/>
      <c r="B9" s="218" t="s">
        <v>20</v>
      </c>
      <c r="C9" s="137" t="s">
        <v>21</v>
      </c>
      <c r="D9" s="182" t="s">
        <v>112</v>
      </c>
      <c r="F9" s="778">
        <v>1.6335914999999996</v>
      </c>
      <c r="G9" s="154">
        <v>3</v>
      </c>
      <c r="H9" s="850">
        <v>3</v>
      </c>
      <c r="I9" s="136">
        <v>3</v>
      </c>
      <c r="J9" s="382">
        <v>3</v>
      </c>
      <c r="K9" s="155">
        <v>2</v>
      </c>
      <c r="L9" s="136">
        <v>2</v>
      </c>
      <c r="M9" s="154">
        <v>2</v>
      </c>
      <c r="N9" s="155">
        <v>2</v>
      </c>
      <c r="P9" s="269"/>
      <c r="Q9" s="230"/>
      <c r="R9" s="270"/>
      <c r="S9" s="269"/>
      <c r="T9" s="230"/>
      <c r="U9" s="270"/>
      <c r="V9" s="230"/>
      <c r="W9" s="230"/>
      <c r="X9" s="270"/>
      <c r="Y9" s="230"/>
      <c r="Z9" s="785" t="s">
        <v>225</v>
      </c>
      <c r="AA9" s="785" t="s">
        <v>226</v>
      </c>
      <c r="AB9" s="785" t="s">
        <v>227</v>
      </c>
      <c r="AC9" s="786" t="s">
        <v>130</v>
      </c>
      <c r="AE9" s="861"/>
      <c r="AG9" s="2"/>
      <c r="AH9" s="293"/>
      <c r="AI9" s="293"/>
    </row>
    <row r="10" spans="1:35" ht="15.75" thickBot="1">
      <c r="A10" s="1113"/>
      <c r="B10" s="219" t="s">
        <v>20</v>
      </c>
      <c r="C10" s="138" t="s">
        <v>21</v>
      </c>
      <c r="D10" s="209" t="s">
        <v>113</v>
      </c>
      <c r="F10" s="779">
        <v>1.7079060000000001</v>
      </c>
      <c r="G10" s="225">
        <v>3</v>
      </c>
      <c r="H10" s="851">
        <v>2</v>
      </c>
      <c r="I10" s="268">
        <v>3</v>
      </c>
      <c r="J10" s="225">
        <v>3</v>
      </c>
      <c r="K10" s="248">
        <v>3</v>
      </c>
      <c r="L10" s="268">
        <v>2</v>
      </c>
      <c r="M10" s="225">
        <v>3</v>
      </c>
      <c r="N10" s="248">
        <v>2</v>
      </c>
      <c r="P10" s="278">
        <f t="shared" ref="P10:V10" si="1">AVERAGE(F8:F10)</f>
        <v>1.706196</v>
      </c>
      <c r="Q10" s="231">
        <f t="shared" si="1"/>
        <v>3</v>
      </c>
      <c r="R10" s="838">
        <f>AVERAGE(H8:H10)</f>
        <v>2.6666666666666665</v>
      </c>
      <c r="S10" s="278">
        <f t="shared" si="1"/>
        <v>3</v>
      </c>
      <c r="T10" s="231">
        <f t="shared" si="1"/>
        <v>3</v>
      </c>
      <c r="U10" s="279">
        <f t="shared" si="1"/>
        <v>2.6666666666666665</v>
      </c>
      <c r="V10" s="231">
        <f t="shared" si="1"/>
        <v>1.6666666666666667</v>
      </c>
      <c r="W10" s="837">
        <f>AVERAGE(M8:M10)</f>
        <v>2.6666666666666665</v>
      </c>
      <c r="X10" s="838">
        <f>AVERAGE(N8:N10)</f>
        <v>2</v>
      </c>
      <c r="Y10" s="230"/>
      <c r="Z10" s="784">
        <f>(P10*Q10*R10)^(1/3)</f>
        <v>2.3898627979804088</v>
      </c>
      <c r="AA10" s="784">
        <f>(S10*T10*U10)^(1/3)</f>
        <v>2.8844991406148166</v>
      </c>
      <c r="AB10" s="784">
        <f>(V10*W10*X10)^(1/3)</f>
        <v>2.0714883373025725</v>
      </c>
      <c r="AC10" s="860">
        <f>AVERAGE(Z10:AB10)</f>
        <v>2.4486167586325993</v>
      </c>
      <c r="AE10" s="861"/>
      <c r="AG10" s="293"/>
    </row>
    <row r="11" spans="1:35" ht="18.75">
      <c r="A11" s="1113"/>
      <c r="B11" s="218" t="s">
        <v>22</v>
      </c>
      <c r="C11" s="137" t="s">
        <v>23</v>
      </c>
      <c r="D11" s="182" t="s">
        <v>111</v>
      </c>
      <c r="F11" s="778">
        <v>1.620681</v>
      </c>
      <c r="G11" s="154">
        <v>3</v>
      </c>
      <c r="H11" s="850">
        <v>3</v>
      </c>
      <c r="I11" s="136">
        <v>3</v>
      </c>
      <c r="J11" s="382">
        <v>3</v>
      </c>
      <c r="K11" s="155">
        <v>3</v>
      </c>
      <c r="L11" s="136">
        <v>2</v>
      </c>
      <c r="M11" s="154">
        <v>2</v>
      </c>
      <c r="N11" s="155">
        <v>2</v>
      </c>
      <c r="P11" s="269"/>
      <c r="Q11" s="230"/>
      <c r="R11" s="270"/>
      <c r="S11" s="269"/>
      <c r="T11" s="230"/>
      <c r="U11" s="270"/>
      <c r="V11" s="230"/>
      <c r="W11" s="230"/>
      <c r="X11" s="270"/>
      <c r="Y11" s="230"/>
      <c r="Z11" s="1174" t="s">
        <v>22</v>
      </c>
      <c r="AA11" s="1175"/>
      <c r="AB11" s="1175"/>
      <c r="AC11" s="1176"/>
      <c r="AE11" s="861"/>
    </row>
    <row r="12" spans="1:35" ht="18" thickBot="1">
      <c r="A12" s="1113"/>
      <c r="B12" s="218" t="s">
        <v>22</v>
      </c>
      <c r="C12" s="137" t="s">
        <v>23</v>
      </c>
      <c r="D12" s="182" t="s">
        <v>112</v>
      </c>
      <c r="F12" s="778">
        <v>1.8377694999999998</v>
      </c>
      <c r="G12" s="154">
        <v>3</v>
      </c>
      <c r="H12" s="850">
        <v>3</v>
      </c>
      <c r="I12" s="136">
        <v>3</v>
      </c>
      <c r="J12" s="382">
        <v>3</v>
      </c>
      <c r="K12" s="155">
        <v>3</v>
      </c>
      <c r="L12" s="136">
        <v>2</v>
      </c>
      <c r="M12" s="154">
        <v>2</v>
      </c>
      <c r="N12" s="155">
        <v>2</v>
      </c>
      <c r="P12" s="272"/>
      <c r="Q12" s="273"/>
      <c r="R12" s="274"/>
      <c r="S12" s="272"/>
      <c r="T12" s="273"/>
      <c r="U12" s="274"/>
      <c r="V12" s="273"/>
      <c r="W12" s="273"/>
      <c r="X12" s="274"/>
      <c r="Y12" s="230"/>
      <c r="Z12" s="785" t="s">
        <v>225</v>
      </c>
      <c r="AA12" s="785" t="s">
        <v>226</v>
      </c>
      <c r="AB12" s="785" t="s">
        <v>227</v>
      </c>
      <c r="AC12" s="786" t="s">
        <v>130</v>
      </c>
      <c r="AE12" s="861"/>
    </row>
    <row r="13" spans="1:35" ht="15.75" thickBot="1">
      <c r="A13" s="1114"/>
      <c r="B13" s="220" t="s">
        <v>22</v>
      </c>
      <c r="C13" s="139" t="s">
        <v>23</v>
      </c>
      <c r="D13" s="183" t="s">
        <v>113</v>
      </c>
      <c r="F13" s="780">
        <v>1.8534755000000001</v>
      </c>
      <c r="G13" s="226">
        <v>3</v>
      </c>
      <c r="H13" s="852">
        <v>3</v>
      </c>
      <c r="I13" s="697">
        <v>3</v>
      </c>
      <c r="J13" s="226">
        <v>3</v>
      </c>
      <c r="K13" s="156">
        <v>2</v>
      </c>
      <c r="L13" s="697">
        <v>1</v>
      </c>
      <c r="M13" s="226">
        <v>3</v>
      </c>
      <c r="N13" s="156">
        <v>3</v>
      </c>
      <c r="P13" s="839">
        <f>AVERAGE(F11:F13)</f>
        <v>1.7706419999999998</v>
      </c>
      <c r="Q13" s="837">
        <f>AVERAGE(G11:G13)</f>
        <v>3</v>
      </c>
      <c r="R13" s="838">
        <f>AVERAGE(H11:H13)</f>
        <v>3</v>
      </c>
      <c r="S13" s="839">
        <f>AVERAGE(I11:I13)</f>
        <v>3</v>
      </c>
      <c r="T13" s="837">
        <f t="shared" ref="T13:U13" si="2">AVERAGE(J11:J13)</f>
        <v>3</v>
      </c>
      <c r="U13" s="838">
        <f t="shared" si="2"/>
        <v>2.6666666666666665</v>
      </c>
      <c r="V13" s="837">
        <f>AVERAGE(L11:L13)</f>
        <v>1.6666666666666667</v>
      </c>
      <c r="W13" s="837">
        <f>AVERAGE(M11:M13)</f>
        <v>2.3333333333333335</v>
      </c>
      <c r="X13" s="838">
        <f>AVERAGE(N11:N13)</f>
        <v>2.3333333333333335</v>
      </c>
      <c r="Y13" s="230"/>
      <c r="Z13" s="784">
        <f>(P13*Q13*R13)^(1/3)</f>
        <v>2.5164661351165249</v>
      </c>
      <c r="AA13" s="784">
        <f>(S13*T13*U13)^(1/3)</f>
        <v>2.8844991406148166</v>
      </c>
      <c r="AB13" s="784">
        <f>(V13*W13*X13)^(1/3)</f>
        <v>2.0857749152253247</v>
      </c>
      <c r="AC13" s="860">
        <f>AVERAGE(Z13:AB13)</f>
        <v>2.4955800636522221</v>
      </c>
      <c r="AE13" s="861"/>
    </row>
    <row r="14" spans="1:35" ht="19.5" thickBot="1">
      <c r="A14" s="1107" t="s">
        <v>24</v>
      </c>
      <c r="B14" s="477" t="s">
        <v>25</v>
      </c>
      <c r="C14" s="56" t="s">
        <v>26</v>
      </c>
      <c r="D14" s="602" t="s">
        <v>111</v>
      </c>
      <c r="F14" s="778">
        <v>1.7425399999999998</v>
      </c>
      <c r="G14" s="154">
        <v>3</v>
      </c>
      <c r="H14" s="850">
        <v>3</v>
      </c>
      <c r="I14" s="263">
        <v>2</v>
      </c>
      <c r="J14" s="980">
        <v>3</v>
      </c>
      <c r="K14" s="236">
        <v>1</v>
      </c>
      <c r="L14" s="336">
        <v>1</v>
      </c>
      <c r="M14" s="337">
        <v>2</v>
      </c>
      <c r="N14" s="338">
        <v>2</v>
      </c>
      <c r="P14" s="1153"/>
      <c r="Q14" s="1154"/>
      <c r="R14" s="1155"/>
      <c r="S14" s="1153"/>
      <c r="T14" s="1154"/>
      <c r="U14" s="1155"/>
      <c r="V14" s="1154"/>
      <c r="W14" s="1154"/>
      <c r="X14" s="1155"/>
      <c r="Z14" s="1177" t="s">
        <v>25</v>
      </c>
      <c r="AA14" s="1178"/>
      <c r="AB14" s="1178"/>
      <c r="AC14" s="1179"/>
      <c r="AE14" s="861"/>
    </row>
    <row r="15" spans="1:35" ht="18" thickBot="1">
      <c r="A15" s="1107"/>
      <c r="B15" s="479" t="s">
        <v>25</v>
      </c>
      <c r="C15" s="66" t="s">
        <v>26</v>
      </c>
      <c r="D15" s="595" t="s">
        <v>112</v>
      </c>
      <c r="F15" s="778">
        <v>1.8886149999999997</v>
      </c>
      <c r="G15" s="154">
        <v>3</v>
      </c>
      <c r="H15" s="850">
        <v>3</v>
      </c>
      <c r="I15" s="136">
        <v>3</v>
      </c>
      <c r="J15" s="154">
        <v>2</v>
      </c>
      <c r="K15" s="155">
        <v>2</v>
      </c>
      <c r="L15" s="339">
        <v>1</v>
      </c>
      <c r="M15" s="340">
        <v>3</v>
      </c>
      <c r="N15" s="291">
        <v>2</v>
      </c>
      <c r="P15" s="277" t="s">
        <v>185</v>
      </c>
      <c r="Q15" s="1000" t="s">
        <v>53</v>
      </c>
      <c r="R15" s="1001" t="s">
        <v>52</v>
      </c>
      <c r="S15" s="999" t="s">
        <v>108</v>
      </c>
      <c r="T15" s="1000" t="s">
        <v>109</v>
      </c>
      <c r="U15" s="1001" t="s">
        <v>110</v>
      </c>
      <c r="V15" s="1017" t="s">
        <v>212</v>
      </c>
      <c r="W15" s="1000" t="s">
        <v>47</v>
      </c>
      <c r="X15" s="1002" t="s">
        <v>214</v>
      </c>
      <c r="Z15" s="785" t="s">
        <v>225</v>
      </c>
      <c r="AA15" s="785" t="s">
        <v>226</v>
      </c>
      <c r="AB15" s="785" t="s">
        <v>227</v>
      </c>
      <c r="AC15" s="786" t="s">
        <v>130</v>
      </c>
      <c r="AE15" s="861"/>
    </row>
    <row r="16" spans="1:35" ht="19.5" thickBot="1">
      <c r="A16" s="1107"/>
      <c r="B16" s="481" t="s">
        <v>25</v>
      </c>
      <c r="C16" s="72" t="s">
        <v>26</v>
      </c>
      <c r="D16" s="598" t="s">
        <v>113</v>
      </c>
      <c r="F16" s="779">
        <v>1.8966245000000002</v>
      </c>
      <c r="G16" s="225">
        <v>3</v>
      </c>
      <c r="H16" s="851">
        <v>3</v>
      </c>
      <c r="I16" s="268">
        <v>3</v>
      </c>
      <c r="J16" s="225">
        <v>2</v>
      </c>
      <c r="K16" s="248">
        <v>1</v>
      </c>
      <c r="L16" s="772">
        <v>1</v>
      </c>
      <c r="M16" s="773">
        <v>2</v>
      </c>
      <c r="N16" s="292">
        <v>2</v>
      </c>
      <c r="P16" s="278">
        <f>AVERAGE(F14:F16)</f>
        <v>1.8425931666666664</v>
      </c>
      <c r="Q16" s="231">
        <f>AVERAGE(G14:G16)</f>
        <v>3</v>
      </c>
      <c r="R16" s="838">
        <f>AVERAGE(H14:H16)</f>
        <v>3</v>
      </c>
      <c r="S16" s="839">
        <f>AVERAGE(I14:I16)</f>
        <v>2.6666666666666665</v>
      </c>
      <c r="T16" s="837">
        <f t="shared" ref="T16:U16" si="3">AVERAGE(J14:J16)</f>
        <v>2.3333333333333335</v>
      </c>
      <c r="U16" s="838">
        <f t="shared" si="3"/>
        <v>1.3333333333333333</v>
      </c>
      <c r="V16" s="837">
        <f>AVERAGE(L14:L16)</f>
        <v>1</v>
      </c>
      <c r="W16" s="837">
        <f>AVERAGE(M14:M16)</f>
        <v>2.3333333333333335</v>
      </c>
      <c r="X16" s="838">
        <f>AVERAGE(N14:N16)</f>
        <v>2</v>
      </c>
      <c r="Z16" s="784">
        <f>(P16*Q16*R16)^(1/3)</f>
        <v>2.550100649622034</v>
      </c>
      <c r="AA16" s="784">
        <f>(S16*T16*U16)^(1/3)</f>
        <v>2.0243926479171086</v>
      </c>
      <c r="AB16" s="784">
        <f>(V16*W16*X16)^(1/3)</f>
        <v>1.6710993116548616</v>
      </c>
      <c r="AC16" s="865">
        <f>AVERAGE(Z16:AB16)</f>
        <v>2.0818642030646681</v>
      </c>
      <c r="AD16" s="858" t="s">
        <v>103</v>
      </c>
      <c r="AE16" s="859">
        <f>AVERAGE(AC16,AC19,AC22)</f>
        <v>2.1418340242987277</v>
      </c>
      <c r="AF16" s="134" t="str">
        <f>IF(AE16&gt;2.55,"High",IF(AE16&gt;2.35,"Good",IF(AE16&gt;2.05,"Moderate",IF(AE16&gt;1.55,"Poor",IF(AE16&lt;1.55,"Bad","ERRORE")))))</f>
        <v>Moderate</v>
      </c>
      <c r="AG16" s="870"/>
    </row>
    <row r="17" spans="1:33" ht="18.75">
      <c r="A17" s="1107"/>
      <c r="B17" s="479" t="s">
        <v>27</v>
      </c>
      <c r="C17" s="66" t="s">
        <v>28</v>
      </c>
      <c r="D17" s="595" t="s">
        <v>111</v>
      </c>
      <c r="F17" s="778">
        <v>1.7848734999999998</v>
      </c>
      <c r="G17" s="154">
        <v>3</v>
      </c>
      <c r="H17" s="850">
        <v>3</v>
      </c>
      <c r="I17" s="982">
        <v>2</v>
      </c>
      <c r="J17" s="328">
        <v>3</v>
      </c>
      <c r="K17" s="155">
        <v>2</v>
      </c>
      <c r="L17" s="136">
        <v>1</v>
      </c>
      <c r="M17" s="154">
        <v>2</v>
      </c>
      <c r="N17" s="155">
        <v>2</v>
      </c>
      <c r="P17" s="269"/>
      <c r="Q17" s="230"/>
      <c r="R17" s="270"/>
      <c r="S17" s="269"/>
      <c r="T17" s="230"/>
      <c r="U17" s="270"/>
      <c r="V17" s="230"/>
      <c r="W17" s="230"/>
      <c r="X17" s="270"/>
      <c r="Z17" s="1177" t="s">
        <v>27</v>
      </c>
      <c r="AA17" s="1178"/>
      <c r="AB17" s="1178"/>
      <c r="AC17" s="1179"/>
      <c r="AE17" s="861"/>
    </row>
    <row r="18" spans="1:33" ht="18" thickBot="1">
      <c r="A18" s="1107"/>
      <c r="B18" s="479" t="s">
        <v>27</v>
      </c>
      <c r="C18" s="66" t="s">
        <v>28</v>
      </c>
      <c r="D18" s="595" t="s">
        <v>112</v>
      </c>
      <c r="F18" s="778">
        <v>1.8143199999999997</v>
      </c>
      <c r="G18" s="154">
        <v>3</v>
      </c>
      <c r="H18" s="850">
        <v>3</v>
      </c>
      <c r="I18" s="982">
        <v>3</v>
      </c>
      <c r="J18" s="328">
        <v>3</v>
      </c>
      <c r="K18" s="155">
        <v>2</v>
      </c>
      <c r="L18" s="136">
        <v>1</v>
      </c>
      <c r="M18" s="154">
        <v>3</v>
      </c>
      <c r="N18" s="155">
        <v>2</v>
      </c>
      <c r="P18" s="269"/>
      <c r="Q18" s="230"/>
      <c r="R18" s="270"/>
      <c r="S18" s="269"/>
      <c r="T18" s="230"/>
      <c r="U18" s="270"/>
      <c r="V18" s="230"/>
      <c r="W18" s="230"/>
      <c r="X18" s="270"/>
      <c r="Z18" s="785" t="s">
        <v>225</v>
      </c>
      <c r="AA18" s="785" t="s">
        <v>226</v>
      </c>
      <c r="AB18" s="785" t="s">
        <v>227</v>
      </c>
      <c r="AC18" s="786" t="s">
        <v>130</v>
      </c>
      <c r="AE18" s="861"/>
    </row>
    <row r="19" spans="1:33" ht="15.75" thickBot="1">
      <c r="A19" s="1107"/>
      <c r="B19" s="481" t="s">
        <v>27</v>
      </c>
      <c r="C19" s="72" t="s">
        <v>28</v>
      </c>
      <c r="D19" s="598" t="s">
        <v>113</v>
      </c>
      <c r="F19" s="779">
        <v>1.8934275</v>
      </c>
      <c r="G19" s="225">
        <v>3</v>
      </c>
      <c r="H19" s="851">
        <v>3</v>
      </c>
      <c r="I19" s="984">
        <v>3</v>
      </c>
      <c r="J19" s="985">
        <v>2</v>
      </c>
      <c r="K19" s="248">
        <v>1</v>
      </c>
      <c r="L19" s="268">
        <v>1</v>
      </c>
      <c r="M19" s="225">
        <v>2</v>
      </c>
      <c r="N19" s="248">
        <v>1</v>
      </c>
      <c r="P19" s="839">
        <f t="shared" ref="P19:X19" si="4">AVERAGE(F17:F19)</f>
        <v>1.8308736666666665</v>
      </c>
      <c r="Q19" s="837">
        <f t="shared" si="4"/>
        <v>3</v>
      </c>
      <c r="R19" s="838">
        <f t="shared" si="4"/>
        <v>3</v>
      </c>
      <c r="S19" s="278">
        <f>AVERAGE(I17:I19)</f>
        <v>2.6666666666666665</v>
      </c>
      <c r="T19" s="231">
        <f>AVERAGE(J17:J19)</f>
        <v>2.6666666666666665</v>
      </c>
      <c r="U19" s="279">
        <f>AVERAGE(K17:K19)</f>
        <v>1.6666666666666667</v>
      </c>
      <c r="V19" s="837">
        <f t="shared" si="4"/>
        <v>1</v>
      </c>
      <c r="W19" s="837">
        <f t="shared" si="4"/>
        <v>2.3333333333333335</v>
      </c>
      <c r="X19" s="838">
        <f t="shared" si="4"/>
        <v>1.6666666666666667</v>
      </c>
      <c r="Z19" s="784">
        <f>(P19*Q19*R19)^(1/3)</f>
        <v>2.5446826529730191</v>
      </c>
      <c r="AA19" s="784">
        <f>(S19*T19*U19)^(1/3)</f>
        <v>2.2799679289022627</v>
      </c>
      <c r="AB19" s="784">
        <f>(V19*W19*X19)^(1/3)</f>
        <v>1.5725646601055112</v>
      </c>
      <c r="AC19" s="859">
        <f>AVERAGE(Z19:AB19)</f>
        <v>2.1324050806602646</v>
      </c>
      <c r="AE19" s="861"/>
    </row>
    <row r="20" spans="1:33" ht="18.75">
      <c r="A20" s="1107"/>
      <c r="B20" s="479" t="s">
        <v>29</v>
      </c>
      <c r="C20" s="66" t="s">
        <v>30</v>
      </c>
      <c r="D20" s="595" t="s">
        <v>111</v>
      </c>
      <c r="F20" s="778">
        <v>1.9826725000000003</v>
      </c>
      <c r="G20" s="154">
        <v>3</v>
      </c>
      <c r="H20" s="850">
        <v>3</v>
      </c>
      <c r="I20" s="982">
        <v>2</v>
      </c>
      <c r="J20" s="328">
        <v>2</v>
      </c>
      <c r="K20" s="155">
        <v>2</v>
      </c>
      <c r="L20" s="136">
        <v>1</v>
      </c>
      <c r="M20" s="154">
        <v>2</v>
      </c>
      <c r="N20" s="155">
        <v>1</v>
      </c>
      <c r="P20" s="840"/>
      <c r="Q20" s="833"/>
      <c r="R20" s="834"/>
      <c r="S20" s="269"/>
      <c r="T20" s="230"/>
      <c r="U20" s="270"/>
      <c r="V20" s="833"/>
      <c r="W20" s="833"/>
      <c r="X20" s="834"/>
      <c r="Z20" s="1177" t="s">
        <v>29</v>
      </c>
      <c r="AA20" s="1178"/>
      <c r="AB20" s="1178"/>
      <c r="AC20" s="1179"/>
      <c r="AE20" s="861"/>
    </row>
    <row r="21" spans="1:33" ht="18" thickBot="1">
      <c r="A21" s="1107"/>
      <c r="B21" s="479" t="s">
        <v>29</v>
      </c>
      <c r="C21" s="66" t="s">
        <v>30</v>
      </c>
      <c r="D21" s="595" t="s">
        <v>112</v>
      </c>
      <c r="F21" s="778">
        <v>1.7458369999999999</v>
      </c>
      <c r="G21" s="154">
        <v>3</v>
      </c>
      <c r="H21" s="850">
        <v>3</v>
      </c>
      <c r="I21" s="982">
        <v>3</v>
      </c>
      <c r="J21" s="328">
        <v>3</v>
      </c>
      <c r="K21" s="155">
        <v>2</v>
      </c>
      <c r="L21" s="136">
        <v>1</v>
      </c>
      <c r="M21" s="154">
        <v>3</v>
      </c>
      <c r="N21" s="155">
        <v>2</v>
      </c>
      <c r="P21" s="841"/>
      <c r="Q21" s="835"/>
      <c r="R21" s="836"/>
      <c r="S21" s="272"/>
      <c r="T21" s="273"/>
      <c r="U21" s="274"/>
      <c r="V21" s="835"/>
      <c r="W21" s="835"/>
      <c r="X21" s="836"/>
      <c r="Z21" s="785" t="s">
        <v>225</v>
      </c>
      <c r="AA21" s="785" t="s">
        <v>226</v>
      </c>
      <c r="AB21" s="785" t="s">
        <v>227</v>
      </c>
      <c r="AC21" s="786" t="s">
        <v>130</v>
      </c>
      <c r="AE21" s="861"/>
    </row>
    <row r="22" spans="1:33" ht="15.75" thickBot="1">
      <c r="A22" s="1108"/>
      <c r="B22" s="483" t="s">
        <v>29</v>
      </c>
      <c r="C22" s="83" t="s">
        <v>30</v>
      </c>
      <c r="D22" s="601" t="s">
        <v>113</v>
      </c>
      <c r="F22" s="780">
        <v>1.9081145000000002</v>
      </c>
      <c r="G22" s="226">
        <v>3</v>
      </c>
      <c r="H22" s="852">
        <v>3</v>
      </c>
      <c r="I22" s="298">
        <v>3</v>
      </c>
      <c r="J22" s="237">
        <v>3</v>
      </c>
      <c r="K22" s="156">
        <v>2</v>
      </c>
      <c r="L22" s="697">
        <v>1</v>
      </c>
      <c r="M22" s="226">
        <v>3</v>
      </c>
      <c r="N22" s="156">
        <v>2</v>
      </c>
      <c r="P22" s="839">
        <f>AVERAGE(F20:F22)</f>
        <v>1.8788746666666667</v>
      </c>
      <c r="Q22" s="837">
        <f>AVERAGE(G20:G22)</f>
        <v>3</v>
      </c>
      <c r="R22" s="838">
        <f>AVERAGE(H20:H22)</f>
        <v>3</v>
      </c>
      <c r="S22" s="278">
        <f>AVERAGE(I20:I22)</f>
        <v>2.6666666666666665</v>
      </c>
      <c r="T22" s="231">
        <f t="shared" ref="T22:U22" si="5">AVERAGE(J20:J22)</f>
        <v>2.6666666666666665</v>
      </c>
      <c r="U22" s="279">
        <f t="shared" si="5"/>
        <v>2</v>
      </c>
      <c r="V22" s="837">
        <f>AVERAGE(L20:L22)</f>
        <v>1</v>
      </c>
      <c r="W22" s="837">
        <f>AVERAGE(M20:M22)</f>
        <v>2.6666666666666665</v>
      </c>
      <c r="X22" s="838">
        <f>AVERAGE(N20:N22)</f>
        <v>1.6666666666666667</v>
      </c>
      <c r="Z22" s="784">
        <f>(P22*Q22*R22)^(1/3)</f>
        <v>2.566729527517249</v>
      </c>
      <c r="AA22" s="784">
        <f>(S22*T22*U22)^(1/3)</f>
        <v>2.4228274571095194</v>
      </c>
      <c r="AB22" s="784">
        <f>(V22*W22*X22)^(1/3)</f>
        <v>1.64414138288698</v>
      </c>
      <c r="AC22" s="864">
        <f>AVERAGE(Z22:AB22)</f>
        <v>2.2112327891712495</v>
      </c>
      <c r="AE22" s="861"/>
    </row>
    <row r="23" spans="1:33" ht="19.5" thickBot="1">
      <c r="A23" s="1109" t="s">
        <v>31</v>
      </c>
      <c r="B23" s="486" t="s">
        <v>32</v>
      </c>
      <c r="C23" s="93" t="s">
        <v>33</v>
      </c>
      <c r="D23" s="489" t="s">
        <v>111</v>
      </c>
      <c r="F23" s="778">
        <v>1.7809039165821288</v>
      </c>
      <c r="G23" s="154">
        <v>3</v>
      </c>
      <c r="H23" s="850">
        <v>3</v>
      </c>
      <c r="I23" s="981">
        <v>3</v>
      </c>
      <c r="J23" s="980">
        <v>3</v>
      </c>
      <c r="K23" s="236">
        <v>3</v>
      </c>
      <c r="L23" s="336">
        <v>1</v>
      </c>
      <c r="M23" s="337">
        <v>3</v>
      </c>
      <c r="N23" s="338">
        <v>1</v>
      </c>
      <c r="P23" s="1153"/>
      <c r="Q23" s="1154"/>
      <c r="R23" s="1155"/>
      <c r="S23" s="1156"/>
      <c r="T23" s="1157"/>
      <c r="U23" s="1158"/>
      <c r="V23" s="1154"/>
      <c r="W23" s="1154"/>
      <c r="X23" s="1155"/>
      <c r="Z23" s="1168" t="s">
        <v>32</v>
      </c>
      <c r="AA23" s="1169"/>
      <c r="AB23" s="1169"/>
      <c r="AC23" s="1170"/>
      <c r="AE23" s="861"/>
    </row>
    <row r="24" spans="1:33" ht="18" thickBot="1">
      <c r="A24" s="1109"/>
      <c r="B24" s="488" t="s">
        <v>32</v>
      </c>
      <c r="C24" s="103" t="s">
        <v>33</v>
      </c>
      <c r="D24" s="489" t="s">
        <v>112</v>
      </c>
      <c r="F24" s="778">
        <v>1.4928079999999999</v>
      </c>
      <c r="G24" s="154">
        <v>3</v>
      </c>
      <c r="H24" s="850">
        <v>3</v>
      </c>
      <c r="I24" s="982">
        <v>3</v>
      </c>
      <c r="J24" s="983">
        <v>3</v>
      </c>
      <c r="K24" s="155">
        <v>3</v>
      </c>
      <c r="L24" s="339">
        <v>1</v>
      </c>
      <c r="M24" s="340">
        <v>3</v>
      </c>
      <c r="N24" s="291">
        <v>1</v>
      </c>
      <c r="P24" s="277" t="s">
        <v>185</v>
      </c>
      <c r="Q24" s="1000" t="s">
        <v>53</v>
      </c>
      <c r="R24" s="1001" t="s">
        <v>52</v>
      </c>
      <c r="S24" s="999" t="s">
        <v>108</v>
      </c>
      <c r="T24" s="1000" t="s">
        <v>109</v>
      </c>
      <c r="U24" s="1001" t="s">
        <v>110</v>
      </c>
      <c r="V24" s="1017" t="s">
        <v>212</v>
      </c>
      <c r="W24" s="1000" t="s">
        <v>47</v>
      </c>
      <c r="X24" s="1002" t="s">
        <v>214</v>
      </c>
      <c r="Z24" s="785" t="s">
        <v>225</v>
      </c>
      <c r="AA24" s="785" t="s">
        <v>226</v>
      </c>
      <c r="AB24" s="785" t="s">
        <v>227</v>
      </c>
      <c r="AC24" s="786" t="s">
        <v>130</v>
      </c>
      <c r="AE24" s="861"/>
    </row>
    <row r="25" spans="1:33" ht="19.5" thickBot="1">
      <c r="A25" s="1109"/>
      <c r="B25" s="490" t="s">
        <v>32</v>
      </c>
      <c r="C25" s="112" t="s">
        <v>33</v>
      </c>
      <c r="D25" s="491" t="s">
        <v>113</v>
      </c>
      <c r="F25" s="779">
        <v>1.9268017670617645</v>
      </c>
      <c r="G25" s="225">
        <v>3</v>
      </c>
      <c r="H25" s="851">
        <v>3</v>
      </c>
      <c r="I25" s="984">
        <v>3</v>
      </c>
      <c r="J25" s="985">
        <v>2</v>
      </c>
      <c r="K25" s="248">
        <v>1</v>
      </c>
      <c r="L25" s="772">
        <v>1</v>
      </c>
      <c r="M25" s="773">
        <v>3</v>
      </c>
      <c r="N25" s="292">
        <v>1</v>
      </c>
      <c r="P25" s="839">
        <f>AVERAGE(F23:F25)</f>
        <v>1.7335045612146311</v>
      </c>
      <c r="Q25" s="837">
        <f>AVERAGE(G23:G25)</f>
        <v>3</v>
      </c>
      <c r="R25" s="838">
        <f>AVERAGE(H23:H25)</f>
        <v>3</v>
      </c>
      <c r="S25" s="278">
        <f>AVERAGE(I23:I25)</f>
        <v>3</v>
      </c>
      <c r="T25" s="231">
        <f t="shared" ref="T25:U25" si="6">AVERAGE(J23:J25)</f>
        <v>2.6666666666666665</v>
      </c>
      <c r="U25" s="279">
        <f t="shared" si="6"/>
        <v>2.3333333333333335</v>
      </c>
      <c r="V25" s="837">
        <f>AVERAGE(L23:L25)</f>
        <v>1</v>
      </c>
      <c r="W25" s="837">
        <f>AVERAGE(M23:M25)</f>
        <v>3</v>
      </c>
      <c r="X25" s="838">
        <f>AVERAGE(N23:N25)</f>
        <v>1</v>
      </c>
      <c r="Z25" s="784">
        <f>(P25*Q25*R25)^(1/3)</f>
        <v>2.4987482293824277</v>
      </c>
      <c r="AA25" s="784">
        <f>(S25*T25*U25)^(1/3)</f>
        <v>2.6527048052642614</v>
      </c>
      <c r="AB25" s="784">
        <f>(V25*W25*X25)^(1/3)</f>
        <v>1.4422495703074083</v>
      </c>
      <c r="AC25" s="859">
        <f>AVERAGE(Z25:AB25)</f>
        <v>2.1979008683180328</v>
      </c>
      <c r="AD25" s="858" t="s">
        <v>103</v>
      </c>
      <c r="AE25" s="859">
        <f>AVERAGE(AC25,AC28,AC31)</f>
        <v>2.2090268026590656</v>
      </c>
      <c r="AF25" s="134" t="str">
        <f>IF(AE25&gt;2.55,"High",IF(AE25&gt;2.35,"Good",IF(AE25&gt;2.05,"Moderate",IF(AE25&gt;1.55,"Poor",IF(AE25&lt;1.55,"Bad","ERRORE")))))</f>
        <v>Moderate</v>
      </c>
      <c r="AG25" s="870"/>
    </row>
    <row r="26" spans="1:33" ht="18.75">
      <c r="A26" s="1109"/>
      <c r="B26" s="102" t="s">
        <v>34</v>
      </c>
      <c r="C26" s="103" t="s">
        <v>35</v>
      </c>
      <c r="D26" s="592" t="s">
        <v>111</v>
      </c>
      <c r="F26" s="778">
        <v>1.7017088168169003</v>
      </c>
      <c r="G26" s="154">
        <v>3</v>
      </c>
      <c r="H26" s="850">
        <v>3</v>
      </c>
      <c r="I26" s="982">
        <v>3</v>
      </c>
      <c r="J26" s="328">
        <v>3</v>
      </c>
      <c r="K26" s="155">
        <v>2</v>
      </c>
      <c r="L26" s="136">
        <v>1</v>
      </c>
      <c r="M26" s="154">
        <v>3</v>
      </c>
      <c r="N26" s="282">
        <v>1</v>
      </c>
      <c r="P26" s="840"/>
      <c r="Q26" s="833"/>
      <c r="R26" s="834"/>
      <c r="S26" s="269"/>
      <c r="T26" s="230"/>
      <c r="U26" s="270"/>
      <c r="V26" s="833"/>
      <c r="W26" s="833"/>
      <c r="X26" s="834"/>
      <c r="Z26" s="1171" t="s">
        <v>34</v>
      </c>
      <c r="AA26" s="1172"/>
      <c r="AB26" s="1172"/>
      <c r="AC26" s="1173"/>
      <c r="AE26" s="861"/>
    </row>
    <row r="27" spans="1:33" ht="18" thickBot="1">
      <c r="A27" s="1109"/>
      <c r="B27" s="102" t="s">
        <v>34</v>
      </c>
      <c r="C27" s="103" t="s">
        <v>35</v>
      </c>
      <c r="D27" s="592" t="s">
        <v>112</v>
      </c>
      <c r="F27" s="778">
        <v>1.8713514144572283</v>
      </c>
      <c r="G27" s="154">
        <v>3</v>
      </c>
      <c r="H27" s="850">
        <v>3</v>
      </c>
      <c r="I27" s="982">
        <v>3</v>
      </c>
      <c r="J27" s="328">
        <v>2</v>
      </c>
      <c r="K27" s="155">
        <v>2</v>
      </c>
      <c r="L27" s="136">
        <v>1</v>
      </c>
      <c r="M27" s="154">
        <v>3</v>
      </c>
      <c r="N27" s="282">
        <v>1</v>
      </c>
      <c r="P27" s="840"/>
      <c r="Q27" s="833"/>
      <c r="R27" s="834"/>
      <c r="S27" s="269"/>
      <c r="T27" s="230"/>
      <c r="U27" s="270"/>
      <c r="V27" s="833"/>
      <c r="W27" s="833"/>
      <c r="X27" s="834"/>
      <c r="Z27" s="785" t="s">
        <v>225</v>
      </c>
      <c r="AA27" s="785" t="s">
        <v>226</v>
      </c>
      <c r="AB27" s="785" t="s">
        <v>227</v>
      </c>
      <c r="AC27" s="786" t="s">
        <v>130</v>
      </c>
      <c r="AE27" s="861"/>
    </row>
    <row r="28" spans="1:33" ht="15.75" thickBot="1">
      <c r="A28" s="1109"/>
      <c r="B28" s="490" t="s">
        <v>34</v>
      </c>
      <c r="C28" s="112" t="s">
        <v>35</v>
      </c>
      <c r="D28" s="593" t="s">
        <v>113</v>
      </c>
      <c r="F28" s="779">
        <v>1.7595879999999999</v>
      </c>
      <c r="G28" s="225">
        <v>3</v>
      </c>
      <c r="H28" s="851">
        <v>3</v>
      </c>
      <c r="I28" s="984">
        <v>3</v>
      </c>
      <c r="J28" s="985">
        <v>3</v>
      </c>
      <c r="K28" s="248">
        <v>2</v>
      </c>
      <c r="L28" s="268">
        <v>1</v>
      </c>
      <c r="M28" s="225">
        <v>3</v>
      </c>
      <c r="N28" s="787">
        <v>1</v>
      </c>
      <c r="P28" s="839">
        <f t="shared" ref="P28:X28" si="7">AVERAGE(F26:F28)</f>
        <v>1.7775494104247096</v>
      </c>
      <c r="Q28" s="837">
        <f t="shared" si="7"/>
        <v>3</v>
      </c>
      <c r="R28" s="838">
        <f t="shared" si="7"/>
        <v>3</v>
      </c>
      <c r="S28" s="278">
        <f t="shared" si="7"/>
        <v>3</v>
      </c>
      <c r="T28" s="231">
        <f t="shared" si="7"/>
        <v>2.6666666666666665</v>
      </c>
      <c r="U28" s="279">
        <f t="shared" si="7"/>
        <v>2</v>
      </c>
      <c r="V28" s="837">
        <f t="shared" si="7"/>
        <v>1</v>
      </c>
      <c r="W28" s="837">
        <f t="shared" si="7"/>
        <v>3</v>
      </c>
      <c r="X28" s="838">
        <f t="shared" si="7"/>
        <v>1</v>
      </c>
      <c r="Z28" s="784">
        <f>(P28*Q28*R28)^(1/3)</f>
        <v>2.519734198356181</v>
      </c>
      <c r="AA28" s="784">
        <f>(S28*T28*U28)^(1/3)</f>
        <v>2.5198420997897459</v>
      </c>
      <c r="AB28" s="784">
        <f>(V28*W28*X28)^(1/3)</f>
        <v>1.4422495703074083</v>
      </c>
      <c r="AC28" s="859">
        <f>AVERAGE(Z28:AB28)</f>
        <v>2.1606086228177781</v>
      </c>
      <c r="AE28" s="861"/>
    </row>
    <row r="29" spans="1:33" ht="18.75">
      <c r="A29" s="1109"/>
      <c r="B29" s="102" t="s">
        <v>36</v>
      </c>
      <c r="C29" s="103" t="s">
        <v>37</v>
      </c>
      <c r="D29" s="592" t="s">
        <v>111</v>
      </c>
      <c r="F29" s="778">
        <v>1.9205912249881048</v>
      </c>
      <c r="G29" s="154">
        <v>3</v>
      </c>
      <c r="H29" s="850">
        <v>3</v>
      </c>
      <c r="I29" s="982">
        <v>3</v>
      </c>
      <c r="J29" s="328">
        <v>3</v>
      </c>
      <c r="K29" s="155">
        <v>3</v>
      </c>
      <c r="L29" s="136">
        <v>1</v>
      </c>
      <c r="M29" s="154">
        <v>3</v>
      </c>
      <c r="N29" s="282">
        <v>1</v>
      </c>
      <c r="P29" s="840"/>
      <c r="Q29" s="833"/>
      <c r="R29" s="834"/>
      <c r="S29" s="269"/>
      <c r="T29" s="230"/>
      <c r="U29" s="270"/>
      <c r="V29" s="833"/>
      <c r="W29" s="833"/>
      <c r="X29" s="834"/>
      <c r="Z29" s="1171" t="s">
        <v>36</v>
      </c>
      <c r="AA29" s="1172"/>
      <c r="AB29" s="1172"/>
      <c r="AC29" s="1173"/>
      <c r="AE29" s="861"/>
    </row>
    <row r="30" spans="1:33" ht="18" thickBot="1">
      <c r="A30" s="1109"/>
      <c r="B30" s="102" t="s">
        <v>36</v>
      </c>
      <c r="C30" s="103" t="s">
        <v>37</v>
      </c>
      <c r="D30" s="592" t="s">
        <v>112</v>
      </c>
      <c r="F30" s="778">
        <v>1.9302305411965786</v>
      </c>
      <c r="G30" s="154">
        <v>3</v>
      </c>
      <c r="H30" s="850">
        <v>3</v>
      </c>
      <c r="I30" s="982">
        <v>3</v>
      </c>
      <c r="J30" s="328">
        <v>3</v>
      </c>
      <c r="K30" s="155">
        <v>3</v>
      </c>
      <c r="L30" s="136">
        <v>1</v>
      </c>
      <c r="M30" s="154">
        <v>3</v>
      </c>
      <c r="N30" s="282">
        <v>1</v>
      </c>
      <c r="P30" s="841"/>
      <c r="Q30" s="835"/>
      <c r="R30" s="836"/>
      <c r="S30" s="272"/>
      <c r="T30" s="273"/>
      <c r="U30" s="274"/>
      <c r="V30" s="835"/>
      <c r="W30" s="835"/>
      <c r="X30" s="836"/>
      <c r="Z30" s="785" t="s">
        <v>225</v>
      </c>
      <c r="AA30" s="785" t="s">
        <v>226</v>
      </c>
      <c r="AB30" s="785" t="s">
        <v>227</v>
      </c>
      <c r="AC30" s="786" t="s">
        <v>130</v>
      </c>
      <c r="AE30" s="861"/>
    </row>
    <row r="31" spans="1:33" ht="15.75" thickBot="1">
      <c r="A31" s="1110"/>
      <c r="B31" s="102" t="s">
        <v>36</v>
      </c>
      <c r="C31" s="103" t="s">
        <v>37</v>
      </c>
      <c r="D31" s="594" t="s">
        <v>113</v>
      </c>
      <c r="F31" s="780">
        <v>1.940625869321567</v>
      </c>
      <c r="G31" s="226">
        <v>3</v>
      </c>
      <c r="H31" s="852">
        <v>3</v>
      </c>
      <c r="I31" s="298">
        <v>3</v>
      </c>
      <c r="J31" s="237">
        <v>2</v>
      </c>
      <c r="K31" s="156">
        <v>2</v>
      </c>
      <c r="L31" s="697">
        <v>1</v>
      </c>
      <c r="M31" s="226">
        <v>3</v>
      </c>
      <c r="N31" s="847">
        <v>1</v>
      </c>
      <c r="P31" s="839">
        <f>AVERAGE(F29:F31)</f>
        <v>1.93048254516875</v>
      </c>
      <c r="Q31" s="837">
        <f>AVERAGE(G29:G31)</f>
        <v>3</v>
      </c>
      <c r="R31" s="838">
        <f>AVERAGE(H29:H31)</f>
        <v>3</v>
      </c>
      <c r="S31" s="278">
        <f>AVERAGE(I29:I31)</f>
        <v>3</v>
      </c>
      <c r="T31" s="231">
        <f t="shared" ref="T31:U31" si="8">AVERAGE(J29:J31)</f>
        <v>2.6666666666666665</v>
      </c>
      <c r="U31" s="279">
        <f t="shared" si="8"/>
        <v>2.6666666666666665</v>
      </c>
      <c r="V31" s="837">
        <f>AVERAGE(L29:L31)</f>
        <v>1</v>
      </c>
      <c r="W31" s="837">
        <f>AVERAGE(M29:M31)</f>
        <v>3</v>
      </c>
      <c r="X31" s="838">
        <f>AVERAGE(N29:N31)</f>
        <v>1</v>
      </c>
      <c r="Z31" s="784">
        <f>(P31*Q31*R31)^(1/3)</f>
        <v>2.5900180828142116</v>
      </c>
      <c r="AA31" s="784">
        <f>(S31*T31*U31)^(1/3)</f>
        <v>2.7734450974025382</v>
      </c>
      <c r="AB31" s="784">
        <f>(V31*W31*X31)^(1/3)</f>
        <v>1.4422495703074083</v>
      </c>
      <c r="AC31" s="859">
        <f>AVERAGE(Z31:AB31)</f>
        <v>2.2685709168413859</v>
      </c>
      <c r="AE31" s="861"/>
    </row>
    <row r="32" spans="1:33" ht="19.5" thickBot="1">
      <c r="A32" s="1111" t="s">
        <v>89</v>
      </c>
      <c r="B32" s="494" t="s">
        <v>90</v>
      </c>
      <c r="C32" s="413" t="s">
        <v>91</v>
      </c>
      <c r="D32" s="495" t="s">
        <v>111</v>
      </c>
      <c r="F32" s="778">
        <v>1.7030276876876878</v>
      </c>
      <c r="G32" s="154">
        <v>3</v>
      </c>
      <c r="H32" s="850">
        <v>3</v>
      </c>
      <c r="I32" s="981">
        <v>3</v>
      </c>
      <c r="J32" s="980">
        <v>3</v>
      </c>
      <c r="K32" s="236">
        <v>3</v>
      </c>
      <c r="L32" s="336">
        <v>1</v>
      </c>
      <c r="M32" s="337">
        <v>3</v>
      </c>
      <c r="N32" s="338">
        <v>2</v>
      </c>
      <c r="P32" s="1153"/>
      <c r="Q32" s="1154"/>
      <c r="R32" s="1155"/>
      <c r="S32" s="1156"/>
      <c r="T32" s="1157"/>
      <c r="U32" s="1158"/>
      <c r="V32" s="1154"/>
      <c r="W32" s="1154"/>
      <c r="X32" s="1155"/>
      <c r="Z32" s="1159" t="s">
        <v>90</v>
      </c>
      <c r="AA32" s="1160"/>
      <c r="AB32" s="1160"/>
      <c r="AC32" s="1161"/>
      <c r="AE32" s="861"/>
    </row>
    <row r="33" spans="1:33" ht="18" thickBot="1">
      <c r="A33" s="1111"/>
      <c r="B33" s="496" t="s">
        <v>90</v>
      </c>
      <c r="C33" s="426" t="s">
        <v>91</v>
      </c>
      <c r="D33" s="497" t="s">
        <v>112</v>
      </c>
      <c r="F33" s="778">
        <v>1.7158060060060059</v>
      </c>
      <c r="G33" s="154">
        <v>3</v>
      </c>
      <c r="H33" s="850">
        <v>3</v>
      </c>
      <c r="I33" s="136">
        <v>3</v>
      </c>
      <c r="J33" s="154">
        <v>3</v>
      </c>
      <c r="K33" s="155">
        <v>3</v>
      </c>
      <c r="L33" s="339">
        <v>1</v>
      </c>
      <c r="M33" s="340">
        <v>3</v>
      </c>
      <c r="N33" s="291">
        <v>3</v>
      </c>
      <c r="P33" s="277" t="s">
        <v>185</v>
      </c>
      <c r="Q33" s="1000" t="s">
        <v>53</v>
      </c>
      <c r="R33" s="1001" t="s">
        <v>52</v>
      </c>
      <c r="S33" s="999" t="s">
        <v>108</v>
      </c>
      <c r="T33" s="1000" t="s">
        <v>109</v>
      </c>
      <c r="U33" s="1001" t="s">
        <v>110</v>
      </c>
      <c r="V33" s="1017" t="s">
        <v>212</v>
      </c>
      <c r="W33" s="1000" t="s">
        <v>47</v>
      </c>
      <c r="X33" s="1002" t="s">
        <v>214</v>
      </c>
      <c r="Z33" s="785" t="s">
        <v>225</v>
      </c>
      <c r="AA33" s="785" t="s">
        <v>226</v>
      </c>
      <c r="AB33" s="785" t="s">
        <v>227</v>
      </c>
      <c r="AC33" s="786" t="s">
        <v>130</v>
      </c>
      <c r="AE33" s="861"/>
    </row>
    <row r="34" spans="1:33" ht="19.5" thickBot="1">
      <c r="A34" s="1111"/>
      <c r="B34" s="498" t="s">
        <v>90</v>
      </c>
      <c r="C34" s="434" t="s">
        <v>91</v>
      </c>
      <c r="D34" s="499" t="s">
        <v>113</v>
      </c>
      <c r="F34" s="779">
        <v>1.3521591591591591</v>
      </c>
      <c r="G34" s="225">
        <v>3</v>
      </c>
      <c r="H34" s="851">
        <v>3</v>
      </c>
      <c r="I34" s="268">
        <v>3</v>
      </c>
      <c r="J34" s="225">
        <v>3</v>
      </c>
      <c r="K34" s="248">
        <v>3</v>
      </c>
      <c r="L34" s="772">
        <v>1</v>
      </c>
      <c r="M34" s="773">
        <v>3</v>
      </c>
      <c r="N34" s="292">
        <v>3</v>
      </c>
      <c r="P34" s="839">
        <f>AVERAGE(F32:F34)</f>
        <v>1.5903309509509509</v>
      </c>
      <c r="Q34" s="837">
        <f>AVERAGE(G32:G34)</f>
        <v>3</v>
      </c>
      <c r="R34" s="838">
        <f>AVERAGE(H32:H34)</f>
        <v>3</v>
      </c>
      <c r="S34" s="278">
        <f>AVERAGE(I32:I34)</f>
        <v>3</v>
      </c>
      <c r="T34" s="231">
        <f t="shared" ref="T34:U34" si="9">AVERAGE(J32:J34)</f>
        <v>3</v>
      </c>
      <c r="U34" s="279">
        <f t="shared" si="9"/>
        <v>3</v>
      </c>
      <c r="V34" s="837">
        <f>AVERAGE(L32:L34)</f>
        <v>1</v>
      </c>
      <c r="W34" s="837">
        <f>AVERAGE(M32:M34)</f>
        <v>3</v>
      </c>
      <c r="X34" s="838">
        <f>AVERAGE(N32:N34)</f>
        <v>2.6666666666666665</v>
      </c>
      <c r="Z34" s="784">
        <f>(P34*Q34*R34)^(1/3)</f>
        <v>2.4279701338166508</v>
      </c>
      <c r="AA34" s="784">
        <f>(S34*T34*U34)^(1/3)</f>
        <v>2.9999999999999996</v>
      </c>
      <c r="AB34" s="784">
        <f>(V34*W34*X34)^(1/3)</f>
        <v>1.9999999999999998</v>
      </c>
      <c r="AC34" s="864">
        <f>AVERAGE(Z34:AB34)</f>
        <v>2.4759900446055503</v>
      </c>
      <c r="AD34" s="858" t="s">
        <v>103</v>
      </c>
      <c r="AE34" s="864">
        <f>AVERAGE(AC34,AC37,AC40)</f>
        <v>2.4599565994950088</v>
      </c>
      <c r="AF34" s="134" t="str">
        <f>IF(AE34&gt;2.55,"High",IF(AE34&gt;2.35,"Good",IF(AE34&gt;2.05,"Moderate",IF(AE34&gt;1.55,"Poor",IF(AE34&lt;1.55,"Bad","ERRORE")))))</f>
        <v>Good</v>
      </c>
      <c r="AG34" s="870"/>
    </row>
    <row r="35" spans="1:33" ht="18.75">
      <c r="A35" s="1111"/>
      <c r="B35" s="496" t="s">
        <v>92</v>
      </c>
      <c r="C35" s="426" t="s">
        <v>93</v>
      </c>
      <c r="D35" s="586" t="s">
        <v>111</v>
      </c>
      <c r="F35" s="778">
        <v>1.8008018018018019</v>
      </c>
      <c r="G35" s="154">
        <v>3</v>
      </c>
      <c r="H35" s="850">
        <v>3</v>
      </c>
      <c r="I35" s="136">
        <v>3</v>
      </c>
      <c r="J35" s="382">
        <v>3</v>
      </c>
      <c r="K35" s="155">
        <v>2</v>
      </c>
      <c r="L35" s="136">
        <v>1</v>
      </c>
      <c r="M35" s="154">
        <v>3</v>
      </c>
      <c r="N35" s="155">
        <v>3</v>
      </c>
      <c r="P35" s="840"/>
      <c r="Q35" s="833"/>
      <c r="R35" s="834"/>
      <c r="S35" s="269"/>
      <c r="T35" s="230"/>
      <c r="U35" s="270"/>
      <c r="V35" s="833"/>
      <c r="W35" s="833"/>
      <c r="X35" s="834"/>
      <c r="Z35" s="1162" t="s">
        <v>92</v>
      </c>
      <c r="AA35" s="1163"/>
      <c r="AB35" s="1163"/>
      <c r="AC35" s="1164"/>
      <c r="AE35" s="861"/>
    </row>
    <row r="36" spans="1:33" ht="18" thickBot="1">
      <c r="A36" s="1111"/>
      <c r="B36" s="496" t="s">
        <v>92</v>
      </c>
      <c r="C36" s="426" t="s">
        <v>93</v>
      </c>
      <c r="D36" s="586" t="s">
        <v>112</v>
      </c>
      <c r="F36" s="778">
        <v>1.8369459459459458</v>
      </c>
      <c r="G36" s="154">
        <v>3</v>
      </c>
      <c r="H36" s="850">
        <v>3</v>
      </c>
      <c r="I36" s="136">
        <v>3</v>
      </c>
      <c r="J36" s="382">
        <v>3</v>
      </c>
      <c r="K36" s="155">
        <v>3</v>
      </c>
      <c r="L36" s="136">
        <v>1</v>
      </c>
      <c r="M36" s="154">
        <v>3</v>
      </c>
      <c r="N36" s="155">
        <v>3</v>
      </c>
      <c r="P36" s="840"/>
      <c r="Q36" s="833"/>
      <c r="R36" s="834"/>
      <c r="S36" s="269"/>
      <c r="T36" s="230"/>
      <c r="U36" s="270"/>
      <c r="V36" s="833"/>
      <c r="W36" s="833"/>
      <c r="X36" s="834"/>
      <c r="Z36" s="785" t="s">
        <v>225</v>
      </c>
      <c r="AA36" s="785" t="s">
        <v>226</v>
      </c>
      <c r="AB36" s="785" t="s">
        <v>227</v>
      </c>
      <c r="AC36" s="786" t="s">
        <v>130</v>
      </c>
      <c r="AE36" s="861"/>
    </row>
    <row r="37" spans="1:33" ht="15.75" thickBot="1">
      <c r="A37" s="1111"/>
      <c r="B37" s="498" t="s">
        <v>92</v>
      </c>
      <c r="C37" s="434" t="s">
        <v>93</v>
      </c>
      <c r="D37" s="587" t="s">
        <v>113</v>
      </c>
      <c r="F37" s="779">
        <v>1.860472672672673</v>
      </c>
      <c r="G37" s="225">
        <v>3</v>
      </c>
      <c r="H37" s="851">
        <v>3</v>
      </c>
      <c r="I37" s="268">
        <v>3</v>
      </c>
      <c r="J37" s="225">
        <v>3</v>
      </c>
      <c r="K37" s="248">
        <v>3</v>
      </c>
      <c r="L37" s="268">
        <v>1</v>
      </c>
      <c r="M37" s="225">
        <v>3</v>
      </c>
      <c r="N37" s="248">
        <v>3</v>
      </c>
      <c r="P37" s="839">
        <f>AVERAGE(F35:F37)</f>
        <v>1.8327401401401404</v>
      </c>
      <c r="Q37" s="837">
        <f t="shared" ref="Q37:X37" si="10">AVERAGE(G35:G37)</f>
        <v>3</v>
      </c>
      <c r="R37" s="838">
        <f t="shared" si="10"/>
        <v>3</v>
      </c>
      <c r="S37" s="278">
        <f t="shared" si="10"/>
        <v>3</v>
      </c>
      <c r="T37" s="231">
        <f t="shared" si="10"/>
        <v>3</v>
      </c>
      <c r="U37" s="279">
        <f t="shared" si="10"/>
        <v>2.6666666666666665</v>
      </c>
      <c r="V37" s="837">
        <f t="shared" si="10"/>
        <v>1</v>
      </c>
      <c r="W37" s="837">
        <f t="shared" si="10"/>
        <v>3</v>
      </c>
      <c r="X37" s="838">
        <f t="shared" si="10"/>
        <v>3</v>
      </c>
      <c r="Z37" s="784">
        <f>(P37*Q37*R37)^(1/3)</f>
        <v>2.5455470799206532</v>
      </c>
      <c r="AA37" s="784">
        <f>(S37*T37*U37)^(1/3)</f>
        <v>2.8844991406148166</v>
      </c>
      <c r="AB37" s="784">
        <f>(V37*W37*X37)^(1/3)</f>
        <v>2.0800838230519041</v>
      </c>
      <c r="AC37" s="864">
        <f>AVERAGE(Z37:AB37)</f>
        <v>2.5033766811957912</v>
      </c>
      <c r="AE37" s="861"/>
    </row>
    <row r="38" spans="1:33" ht="18.75">
      <c r="A38" s="1111"/>
      <c r="B38" s="496" t="s">
        <v>243</v>
      </c>
      <c r="C38" s="426" t="s">
        <v>244</v>
      </c>
      <c r="D38" s="586" t="s">
        <v>111</v>
      </c>
      <c r="F38" s="778">
        <v>1.7647309309309309</v>
      </c>
      <c r="G38" s="154">
        <v>3</v>
      </c>
      <c r="H38" s="850">
        <v>3</v>
      </c>
      <c r="I38" s="136">
        <v>3</v>
      </c>
      <c r="J38" s="382">
        <v>3</v>
      </c>
      <c r="K38" s="155">
        <v>3</v>
      </c>
      <c r="L38" s="136">
        <v>1</v>
      </c>
      <c r="M38" s="154">
        <v>3</v>
      </c>
      <c r="N38" s="155">
        <v>2</v>
      </c>
      <c r="P38" s="840"/>
      <c r="Q38" s="833"/>
      <c r="R38" s="834"/>
      <c r="S38" s="269"/>
      <c r="T38" s="230"/>
      <c r="U38" s="270"/>
      <c r="V38" s="833"/>
      <c r="W38" s="833"/>
      <c r="X38" s="834"/>
      <c r="Z38" s="1165" t="s">
        <v>243</v>
      </c>
      <c r="AA38" s="1166"/>
      <c r="AB38" s="1166"/>
      <c r="AC38" s="1167"/>
      <c r="AE38" s="861"/>
    </row>
    <row r="39" spans="1:33" ht="18" thickBot="1">
      <c r="A39" s="1111"/>
      <c r="B39" s="496" t="s">
        <v>243</v>
      </c>
      <c r="C39" s="426" t="s">
        <v>244</v>
      </c>
      <c r="D39" s="586" t="s">
        <v>112</v>
      </c>
      <c r="F39" s="778">
        <v>1.6708300300300301</v>
      </c>
      <c r="G39" s="154">
        <v>3</v>
      </c>
      <c r="H39" s="850">
        <v>3</v>
      </c>
      <c r="I39" s="136">
        <v>3</v>
      </c>
      <c r="J39" s="382">
        <v>3</v>
      </c>
      <c r="K39" s="155">
        <v>3</v>
      </c>
      <c r="L39" s="136">
        <v>1</v>
      </c>
      <c r="M39" s="154">
        <v>3</v>
      </c>
      <c r="N39" s="155">
        <v>2</v>
      </c>
      <c r="P39" s="841"/>
      <c r="Q39" s="835"/>
      <c r="R39" s="836"/>
      <c r="S39" s="272"/>
      <c r="T39" s="273"/>
      <c r="U39" s="274"/>
      <c r="V39" s="835"/>
      <c r="W39" s="835"/>
      <c r="X39" s="836"/>
      <c r="Z39" s="785" t="s">
        <v>44</v>
      </c>
      <c r="AA39" s="785" t="s">
        <v>61</v>
      </c>
      <c r="AB39" s="785" t="s">
        <v>62</v>
      </c>
      <c r="AC39" s="786" t="s">
        <v>1</v>
      </c>
      <c r="AE39" s="861"/>
    </row>
    <row r="40" spans="1:33" ht="15.75" thickBot="1">
      <c r="A40" s="1112"/>
      <c r="B40" s="606" t="s">
        <v>243</v>
      </c>
      <c r="C40" s="444" t="s">
        <v>244</v>
      </c>
      <c r="D40" s="588" t="s">
        <v>113</v>
      </c>
      <c r="F40" s="780">
        <v>1.7720816816816818</v>
      </c>
      <c r="G40" s="226">
        <v>3</v>
      </c>
      <c r="H40" s="852">
        <v>3</v>
      </c>
      <c r="I40" s="697">
        <v>3</v>
      </c>
      <c r="J40" s="226">
        <v>3</v>
      </c>
      <c r="K40" s="156">
        <v>2</v>
      </c>
      <c r="L40" s="697">
        <v>1</v>
      </c>
      <c r="M40" s="226">
        <v>3</v>
      </c>
      <c r="N40" s="156">
        <v>2</v>
      </c>
      <c r="P40" s="842">
        <f>AVERAGE(F38:F40)</f>
        <v>1.735880880880881</v>
      </c>
      <c r="Q40" s="843">
        <f>AVERAGE(G38:G40)</f>
        <v>3</v>
      </c>
      <c r="R40" s="844">
        <f>AVERAGE(H38:H40)</f>
        <v>3</v>
      </c>
      <c r="S40" s="781">
        <f>AVERAGE(I38:I40)</f>
        <v>3</v>
      </c>
      <c r="T40" s="782">
        <f t="shared" ref="T40:U40" si="11">AVERAGE(J38:J40)</f>
        <v>3</v>
      </c>
      <c r="U40" s="783">
        <f t="shared" si="11"/>
        <v>2.6666666666666665</v>
      </c>
      <c r="V40" s="837">
        <f>AVERAGE(L38:L40)</f>
        <v>1</v>
      </c>
      <c r="W40" s="837">
        <f>AVERAGE(M38:M40)</f>
        <v>3</v>
      </c>
      <c r="X40" s="838">
        <f>AVERAGE(N38:N40)</f>
        <v>2</v>
      </c>
      <c r="Z40" s="784">
        <f>(P40*Q40*R40)^(1/3)</f>
        <v>2.4998894846041004</v>
      </c>
      <c r="AA40" s="784">
        <f>(S40*T40*U40)^(1/3)</f>
        <v>2.8844991406148166</v>
      </c>
      <c r="AB40" s="784">
        <f>(V40*W40*X40)^(1/3)</f>
        <v>1.8171205928321397</v>
      </c>
      <c r="AC40" s="860">
        <f>AVERAGE(Z40:AB40)</f>
        <v>2.4005030726836858</v>
      </c>
      <c r="AE40" s="861"/>
    </row>
    <row r="41" spans="1:33">
      <c r="AE41" s="861"/>
    </row>
    <row r="42" spans="1:33">
      <c r="P42" s="845"/>
      <c r="Q42" s="845"/>
      <c r="S42" s="845"/>
      <c r="U42" s="845"/>
      <c r="V42" s="845"/>
      <c r="AE42" s="861"/>
    </row>
    <row r="43" spans="1:33">
      <c r="P43" s="845"/>
      <c r="Q43" s="845"/>
      <c r="R43" s="845"/>
      <c r="S43" s="845"/>
      <c r="U43" s="845"/>
      <c r="V43" s="845"/>
      <c r="AE43" s="861"/>
    </row>
    <row r="44" spans="1:33">
      <c r="P44" s="845"/>
      <c r="Q44" s="845"/>
      <c r="R44" s="845"/>
      <c r="S44" s="845"/>
      <c r="U44" s="845"/>
      <c r="V44" s="845"/>
      <c r="AE44" s="861"/>
    </row>
    <row r="45" spans="1:33">
      <c r="R45" s="845"/>
      <c r="AE45" s="861"/>
    </row>
    <row r="46" spans="1:33">
      <c r="Q46" s="845"/>
      <c r="U46" s="845"/>
      <c r="V46" s="845"/>
      <c r="X46" s="845"/>
      <c r="AE46" s="861"/>
    </row>
    <row r="47" spans="1:33">
      <c r="AE47" s="861"/>
    </row>
    <row r="48" spans="1:33">
      <c r="AE48" s="861"/>
    </row>
    <row r="49" spans="31:31">
      <c r="AE49" s="861"/>
    </row>
    <row r="50" spans="31:31">
      <c r="AE50" s="861"/>
    </row>
    <row r="51" spans="31:31">
      <c r="AE51" s="861"/>
    </row>
    <row r="52" spans="31:31">
      <c r="AE52" s="861"/>
    </row>
  </sheetData>
  <mergeCells count="31">
    <mergeCell ref="F3:H3"/>
    <mergeCell ref="I3:K3"/>
    <mergeCell ref="L3:N3"/>
    <mergeCell ref="A5:A13"/>
    <mergeCell ref="P5:R5"/>
    <mergeCell ref="V5:X5"/>
    <mergeCell ref="Z5:AC5"/>
    <mergeCell ref="Z8:AC8"/>
    <mergeCell ref="Z11:AC11"/>
    <mergeCell ref="A14:A22"/>
    <mergeCell ref="P14:R14"/>
    <mergeCell ref="S14:U14"/>
    <mergeCell ref="V14:X14"/>
    <mergeCell ref="Z14:AC14"/>
    <mergeCell ref="Z17:AC17"/>
    <mergeCell ref="S5:U5"/>
    <mergeCell ref="Z20:AC20"/>
    <mergeCell ref="A23:A31"/>
    <mergeCell ref="P23:R23"/>
    <mergeCell ref="S23:U23"/>
    <mergeCell ref="V23:X23"/>
    <mergeCell ref="Z23:AC23"/>
    <mergeCell ref="Z26:AC26"/>
    <mergeCell ref="Z29:AC29"/>
    <mergeCell ref="A32:A40"/>
    <mergeCell ref="P32:R32"/>
    <mergeCell ref="S32:U32"/>
    <mergeCell ref="V32:X32"/>
    <mergeCell ref="Z32:AC32"/>
    <mergeCell ref="Z35:AC35"/>
    <mergeCell ref="Z38:AC38"/>
  </mergeCells>
  <pageMargins left="0.7" right="0.7" top="0.75" bottom="0.75" header="0.3" footer="0.3"/>
  <pageSetup paperSize="9" orientation="portrait" r:id="rId1"/>
  <ignoredErrors>
    <ignoredError sqref="P16 P7:S7 P40:X40 P37:X37 P34:X34 P31:X31 P28:X28 P25:X25 P22:X22 P19:X19 P13:X13 P10:X10 Q16:X16 T7:X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2"/>
  <sheetViews>
    <sheetView workbookViewId="0">
      <selection activeCell="N349" sqref="N349"/>
    </sheetView>
  </sheetViews>
  <sheetFormatPr defaultRowHeight="15"/>
  <cols>
    <col min="1" max="1" width="16.42578125" customWidth="1"/>
    <col min="2" max="2" width="22" customWidth="1"/>
    <col min="5" max="5" width="11.140625" customWidth="1"/>
    <col min="6" max="6" width="15.7109375" customWidth="1"/>
    <col min="7" max="7" width="16" customWidth="1"/>
    <col min="8" max="8" width="11.42578125" customWidth="1"/>
    <col min="9" max="9" width="16.7109375" customWidth="1"/>
    <col min="10" max="10" width="20" customWidth="1"/>
  </cols>
  <sheetData>
    <row r="1" spans="1:10" ht="45.75" thickBot="1">
      <c r="A1" s="4" t="s">
        <v>128</v>
      </c>
      <c r="B1" s="215"/>
      <c r="C1" s="151" t="s">
        <v>130</v>
      </c>
      <c r="D1" s="1003" t="s">
        <v>2</v>
      </c>
      <c r="E1" s="152" t="s">
        <v>169</v>
      </c>
      <c r="F1" s="871" t="s">
        <v>172</v>
      </c>
      <c r="G1" s="403" t="s">
        <v>170</v>
      </c>
      <c r="H1" s="794" t="s">
        <v>171</v>
      </c>
      <c r="I1" s="795" t="s">
        <v>241</v>
      </c>
    </row>
    <row r="2" spans="1:10">
      <c r="A2" s="1024" t="s">
        <v>17</v>
      </c>
      <c r="B2" s="1077" t="s">
        <v>18</v>
      </c>
      <c r="C2" s="1072" t="s">
        <v>127</v>
      </c>
      <c r="D2" s="1073" t="s">
        <v>111</v>
      </c>
      <c r="E2" s="184"/>
      <c r="G2" s="282"/>
      <c r="H2" s="283"/>
      <c r="I2" s="796"/>
    </row>
    <row r="3" spans="1:10">
      <c r="A3" s="1025"/>
      <c r="B3" s="1078"/>
      <c r="C3" s="1035"/>
      <c r="D3" s="1038"/>
      <c r="E3" s="182"/>
      <c r="G3" s="282"/>
      <c r="H3" s="283"/>
      <c r="I3" s="796"/>
    </row>
    <row r="4" spans="1:10">
      <c r="A4" s="1025"/>
      <c r="B4" s="1078"/>
      <c r="C4" s="1035"/>
      <c r="D4" s="1038"/>
      <c r="E4" s="182">
        <v>1</v>
      </c>
      <c r="F4" s="382">
        <v>0.5</v>
      </c>
      <c r="G4" s="282"/>
      <c r="H4" s="283"/>
      <c r="I4" s="796"/>
    </row>
    <row r="5" spans="1:10">
      <c r="A5" s="1025"/>
      <c r="B5" s="1078"/>
      <c r="C5" s="1035"/>
      <c r="D5" s="1038"/>
      <c r="E5" s="182">
        <v>2</v>
      </c>
      <c r="F5" s="382">
        <v>0.5</v>
      </c>
      <c r="G5" s="282"/>
      <c r="H5" s="283"/>
      <c r="I5" s="796"/>
    </row>
    <row r="6" spans="1:10">
      <c r="A6" s="1025"/>
      <c r="B6" s="1078"/>
      <c r="C6" s="1035"/>
      <c r="D6" s="1038"/>
      <c r="E6" s="182">
        <v>3</v>
      </c>
      <c r="F6" s="382">
        <v>0</v>
      </c>
      <c r="G6" s="282"/>
      <c r="H6" s="283"/>
      <c r="I6" s="796"/>
    </row>
    <row r="7" spans="1:10">
      <c r="A7" s="1025"/>
      <c r="B7" s="1078"/>
      <c r="C7" s="1035"/>
      <c r="D7" s="1038"/>
      <c r="E7" s="182">
        <v>4</v>
      </c>
      <c r="F7" s="382">
        <v>0</v>
      </c>
      <c r="G7" s="282"/>
      <c r="H7" s="283"/>
      <c r="I7" s="796"/>
    </row>
    <row r="8" spans="1:10">
      <c r="A8" s="1025"/>
      <c r="B8" s="1078"/>
      <c r="C8" s="1035"/>
      <c r="D8" s="1038"/>
      <c r="E8" s="182">
        <v>5</v>
      </c>
      <c r="F8" s="382">
        <v>1.5</v>
      </c>
      <c r="G8" s="282"/>
      <c r="H8" s="283"/>
      <c r="I8" s="796"/>
    </row>
    <row r="9" spans="1:10">
      <c r="A9" s="1025"/>
      <c r="B9" s="1078"/>
      <c r="C9" s="1035"/>
      <c r="D9" s="1038"/>
      <c r="E9" s="182">
        <v>6</v>
      </c>
      <c r="F9" s="382">
        <v>0.5</v>
      </c>
      <c r="G9" s="282"/>
      <c r="H9" s="283"/>
      <c r="I9" s="796"/>
    </row>
    <row r="10" spans="1:10">
      <c r="A10" s="1025"/>
      <c r="B10" s="1078"/>
      <c r="C10" s="1035"/>
      <c r="D10" s="1038"/>
      <c r="E10" s="182"/>
      <c r="F10" s="382"/>
      <c r="G10" s="282"/>
      <c r="H10" s="283"/>
      <c r="I10" s="796"/>
    </row>
    <row r="11" spans="1:10">
      <c r="A11" s="1025"/>
      <c r="B11" s="1079"/>
      <c r="C11" s="1036"/>
      <c r="D11" s="1039"/>
      <c r="E11" s="209"/>
      <c r="F11" s="383"/>
      <c r="G11" s="787">
        <f>AVERAGE(F4:F9)</f>
        <v>0.5</v>
      </c>
      <c r="H11" s="619">
        <v>0</v>
      </c>
      <c r="I11" s="797">
        <v>45</v>
      </c>
      <c r="J11" s="280" t="s">
        <v>12</v>
      </c>
    </row>
    <row r="12" spans="1:10">
      <c r="A12" s="1025"/>
      <c r="B12" s="1080" t="s">
        <v>18</v>
      </c>
      <c r="C12" s="1075" t="s">
        <v>127</v>
      </c>
      <c r="D12" s="1076" t="s">
        <v>112</v>
      </c>
      <c r="E12" s="872"/>
      <c r="G12" s="282"/>
      <c r="H12" s="283"/>
      <c r="I12" s="796"/>
      <c r="J12" s="2"/>
    </row>
    <row r="13" spans="1:10">
      <c r="A13" s="1025"/>
      <c r="B13" s="1078"/>
      <c r="C13" s="1035"/>
      <c r="D13" s="1038"/>
      <c r="E13" s="182"/>
      <c r="G13" s="282"/>
      <c r="H13" s="283"/>
      <c r="I13" s="796"/>
      <c r="J13" s="2"/>
    </row>
    <row r="14" spans="1:10">
      <c r="A14" s="1025"/>
      <c r="B14" s="1078"/>
      <c r="C14" s="1035"/>
      <c r="D14" s="1038"/>
      <c r="E14" s="182">
        <v>1</v>
      </c>
      <c r="F14" s="382">
        <v>0.5</v>
      </c>
      <c r="G14" s="282"/>
      <c r="H14" s="283"/>
      <c r="I14" s="796"/>
      <c r="J14" s="2"/>
    </row>
    <row r="15" spans="1:10">
      <c r="A15" s="1025"/>
      <c r="B15" s="1078"/>
      <c r="C15" s="1035"/>
      <c r="D15" s="1038"/>
      <c r="E15" s="182">
        <v>2</v>
      </c>
      <c r="F15" s="382">
        <v>1.5</v>
      </c>
      <c r="G15" s="282"/>
      <c r="H15" s="283"/>
      <c r="I15" s="796"/>
      <c r="J15" s="2"/>
    </row>
    <row r="16" spans="1:10">
      <c r="A16" s="1025"/>
      <c r="B16" s="1078"/>
      <c r="C16" s="1035"/>
      <c r="D16" s="1038"/>
      <c r="E16" s="182">
        <v>3</v>
      </c>
      <c r="F16" s="382">
        <v>1.5</v>
      </c>
      <c r="G16" s="282"/>
      <c r="H16" s="283"/>
      <c r="I16" s="796"/>
      <c r="J16" s="2"/>
    </row>
    <row r="17" spans="1:10">
      <c r="A17" s="1025"/>
      <c r="B17" s="1078"/>
      <c r="C17" s="1035"/>
      <c r="D17" s="1038"/>
      <c r="E17" s="182">
        <v>4</v>
      </c>
      <c r="F17" s="382">
        <v>1.5</v>
      </c>
      <c r="G17" s="788"/>
      <c r="H17" s="283"/>
      <c r="I17" s="796"/>
      <c r="J17" s="2"/>
    </row>
    <row r="18" spans="1:10">
      <c r="A18" s="1025"/>
      <c r="B18" s="1078"/>
      <c r="C18" s="1035"/>
      <c r="D18" s="1038"/>
      <c r="E18" s="182">
        <v>5</v>
      </c>
      <c r="F18" s="382">
        <v>0.5</v>
      </c>
      <c r="G18" s="282"/>
      <c r="H18" s="283"/>
      <c r="I18" s="796"/>
      <c r="J18" s="2"/>
    </row>
    <row r="19" spans="1:10">
      <c r="A19" s="1025"/>
      <c r="B19" s="1078"/>
      <c r="C19" s="1035"/>
      <c r="D19" s="1038"/>
      <c r="E19" s="182">
        <v>6</v>
      </c>
      <c r="F19" s="382">
        <v>0</v>
      </c>
      <c r="G19" s="282"/>
      <c r="H19" s="283"/>
      <c r="I19" s="796"/>
      <c r="J19" s="2"/>
    </row>
    <row r="20" spans="1:10">
      <c r="A20" s="1025"/>
      <c r="B20" s="1078"/>
      <c r="C20" s="1035"/>
      <c r="D20" s="1038"/>
      <c r="E20" s="182"/>
      <c r="F20" s="382"/>
      <c r="G20" s="282"/>
      <c r="H20" s="283"/>
      <c r="I20" s="796"/>
      <c r="J20" s="2"/>
    </row>
    <row r="21" spans="1:10">
      <c r="A21" s="1025"/>
      <c r="B21" s="1079"/>
      <c r="C21" s="1036"/>
      <c r="D21" s="1039"/>
      <c r="E21" s="209"/>
      <c r="F21" s="383"/>
      <c r="G21" s="789">
        <f>AVERAGE(F14:F19)</f>
        <v>0.91666666666666663</v>
      </c>
      <c r="H21" s="798">
        <v>5</v>
      </c>
      <c r="I21" s="797">
        <v>48</v>
      </c>
      <c r="J21" s="280" t="s">
        <v>12</v>
      </c>
    </row>
    <row r="22" spans="1:10">
      <c r="A22" s="1025"/>
      <c r="B22" s="1081" t="s">
        <v>18</v>
      </c>
      <c r="C22" s="1070" t="s">
        <v>127</v>
      </c>
      <c r="D22" s="1068" t="s">
        <v>113</v>
      </c>
      <c r="E22" s="182"/>
      <c r="G22" s="282"/>
      <c r="H22" s="283"/>
      <c r="I22" s="796"/>
      <c r="J22" s="2"/>
    </row>
    <row r="23" spans="1:10">
      <c r="A23" s="1025"/>
      <c r="B23" s="1078"/>
      <c r="C23" s="1035"/>
      <c r="D23" s="1046"/>
      <c r="E23" s="182"/>
      <c r="G23" s="282"/>
      <c r="H23" s="283"/>
      <c r="I23" s="796"/>
      <c r="J23" s="2"/>
    </row>
    <row r="24" spans="1:10">
      <c r="A24" s="1025"/>
      <c r="B24" s="1078"/>
      <c r="C24" s="1035"/>
      <c r="D24" s="1046"/>
      <c r="E24" s="182">
        <v>1</v>
      </c>
      <c r="F24" s="382">
        <v>0.5</v>
      </c>
      <c r="G24" s="282"/>
      <c r="H24" s="283"/>
      <c r="I24" s="796"/>
      <c r="J24" s="2"/>
    </row>
    <row r="25" spans="1:10">
      <c r="A25" s="1025"/>
      <c r="B25" s="1078"/>
      <c r="C25" s="1035"/>
      <c r="D25" s="1046"/>
      <c r="E25" s="182">
        <v>2</v>
      </c>
      <c r="F25" s="382">
        <v>0</v>
      </c>
      <c r="G25" s="282"/>
      <c r="H25" s="283"/>
      <c r="I25" s="796"/>
      <c r="J25" s="2"/>
    </row>
    <row r="26" spans="1:10">
      <c r="A26" s="1025"/>
      <c r="B26" s="1078"/>
      <c r="C26" s="1035"/>
      <c r="D26" s="1046"/>
      <c r="E26" s="182">
        <v>3</v>
      </c>
      <c r="F26" s="382">
        <v>0.5</v>
      </c>
      <c r="G26" s="282"/>
      <c r="H26" s="283"/>
      <c r="I26" s="796"/>
      <c r="J26" s="2"/>
    </row>
    <row r="27" spans="1:10">
      <c r="A27" s="1025"/>
      <c r="B27" s="1078"/>
      <c r="C27" s="1035"/>
      <c r="D27" s="1046"/>
      <c r="E27" s="182">
        <v>4</v>
      </c>
      <c r="F27" s="382">
        <v>0.5</v>
      </c>
      <c r="G27" s="788"/>
      <c r="H27" s="283"/>
      <c r="I27" s="796"/>
      <c r="J27" s="2"/>
    </row>
    <row r="28" spans="1:10">
      <c r="A28" s="1025"/>
      <c r="B28" s="1078"/>
      <c r="C28" s="1035"/>
      <c r="D28" s="1046"/>
      <c r="E28" s="182">
        <v>5</v>
      </c>
      <c r="F28" s="382">
        <v>0.5</v>
      </c>
      <c r="G28" s="282"/>
      <c r="H28" s="283"/>
      <c r="I28" s="796"/>
      <c r="J28" s="2"/>
    </row>
    <row r="29" spans="1:10">
      <c r="A29" s="1025"/>
      <c r="B29" s="1078"/>
      <c r="C29" s="1035"/>
      <c r="D29" s="1046"/>
      <c r="E29" s="182">
        <v>6</v>
      </c>
      <c r="F29" s="382">
        <v>0.5</v>
      </c>
      <c r="G29" s="282"/>
      <c r="H29" s="283"/>
      <c r="I29" s="796"/>
      <c r="J29" s="2"/>
    </row>
    <row r="30" spans="1:10">
      <c r="A30" s="1025"/>
      <c r="B30" s="1078"/>
      <c r="C30" s="1035"/>
      <c r="D30" s="1046"/>
      <c r="E30" s="182"/>
      <c r="F30" s="382"/>
      <c r="G30" s="282"/>
      <c r="H30" s="283"/>
      <c r="I30" s="796"/>
      <c r="J30" s="2"/>
    </row>
    <row r="31" spans="1:10" ht="15.75" thickBot="1">
      <c r="A31" s="1025"/>
      <c r="B31" s="1079"/>
      <c r="C31" s="1036"/>
      <c r="D31" s="1039"/>
      <c r="E31" s="209"/>
      <c r="F31" s="384"/>
      <c r="G31" s="789">
        <f>AVERAGE(F24:F29)</f>
        <v>0.41666666666666669</v>
      </c>
      <c r="H31" s="799">
        <v>0</v>
      </c>
      <c r="I31" s="800">
        <v>40</v>
      </c>
      <c r="J31" s="280" t="s">
        <v>12</v>
      </c>
    </row>
    <row r="32" spans="1:10">
      <c r="A32" s="1025"/>
      <c r="B32" s="1071" t="s">
        <v>20</v>
      </c>
      <c r="C32" s="1072" t="s">
        <v>21</v>
      </c>
      <c r="D32" s="1073" t="s">
        <v>111</v>
      </c>
      <c r="E32" s="9"/>
      <c r="F32" s="873"/>
      <c r="G32" s="792"/>
      <c r="H32" s="801"/>
      <c r="I32" s="802"/>
    </row>
    <row r="33" spans="1:10">
      <c r="A33" s="1025"/>
      <c r="B33" s="1032"/>
      <c r="C33" s="1035"/>
      <c r="D33" s="1038"/>
      <c r="E33" s="20"/>
      <c r="F33" s="264"/>
      <c r="G33" s="793"/>
      <c r="H33" s="803"/>
      <c r="I33" s="804"/>
    </row>
    <row r="34" spans="1:10">
      <c r="A34" s="1025"/>
      <c r="B34" s="1032"/>
      <c r="C34" s="1035"/>
      <c r="D34" s="1038"/>
      <c r="E34" s="20">
        <v>1</v>
      </c>
      <c r="F34" s="387">
        <v>0.5</v>
      </c>
      <c r="G34" s="793"/>
      <c r="H34" s="803"/>
      <c r="I34" s="804"/>
    </row>
    <row r="35" spans="1:10">
      <c r="A35" s="1025"/>
      <c r="B35" s="1032"/>
      <c r="C35" s="1035"/>
      <c r="D35" s="1038"/>
      <c r="E35" s="20">
        <v>2</v>
      </c>
      <c r="F35" s="387">
        <v>0.5</v>
      </c>
      <c r="G35" s="793"/>
      <c r="H35" s="803"/>
      <c r="I35" s="804"/>
      <c r="J35" s="135"/>
    </row>
    <row r="36" spans="1:10">
      <c r="A36" s="1025"/>
      <c r="B36" s="1032"/>
      <c r="C36" s="1035"/>
      <c r="D36" s="1038"/>
      <c r="E36" s="20">
        <v>3</v>
      </c>
      <c r="F36" s="387">
        <v>1.5</v>
      </c>
      <c r="G36" s="793"/>
      <c r="H36" s="803"/>
      <c r="I36" s="804"/>
      <c r="J36" s="135"/>
    </row>
    <row r="37" spans="1:10">
      <c r="A37" s="1025"/>
      <c r="B37" s="1032"/>
      <c r="C37" s="1035"/>
      <c r="D37" s="1038"/>
      <c r="E37" s="20">
        <v>4</v>
      </c>
      <c r="F37" s="387">
        <v>1.5</v>
      </c>
      <c r="G37" s="788"/>
      <c r="H37" s="803"/>
      <c r="I37" s="804"/>
    </row>
    <row r="38" spans="1:10">
      <c r="A38" s="1025"/>
      <c r="B38" s="1032"/>
      <c r="C38" s="1035"/>
      <c r="D38" s="1038"/>
      <c r="E38" s="20">
        <v>5</v>
      </c>
      <c r="F38" s="387">
        <v>0.5</v>
      </c>
      <c r="G38" s="793"/>
      <c r="H38" s="803"/>
      <c r="I38" s="804"/>
    </row>
    <row r="39" spans="1:10">
      <c r="A39" s="1025"/>
      <c r="B39" s="1032"/>
      <c r="C39" s="1035"/>
      <c r="D39" s="1038"/>
      <c r="E39" s="20">
        <v>6</v>
      </c>
      <c r="F39" s="387">
        <v>1.5</v>
      </c>
      <c r="G39" s="793"/>
      <c r="H39" s="803"/>
      <c r="I39" s="804"/>
    </row>
    <row r="40" spans="1:10">
      <c r="A40" s="1025"/>
      <c r="B40" s="1032"/>
      <c r="C40" s="1035"/>
      <c r="D40" s="1038"/>
      <c r="E40" s="20"/>
      <c r="F40" s="387"/>
      <c r="G40" s="793"/>
      <c r="H40" s="803"/>
      <c r="I40" s="804"/>
    </row>
    <row r="41" spans="1:10">
      <c r="A41" s="1025"/>
      <c r="B41" s="1033"/>
      <c r="C41" s="1036"/>
      <c r="D41" s="1039"/>
      <c r="E41" s="24"/>
      <c r="F41" s="401"/>
      <c r="G41" s="789">
        <f>AVERAGE(F34:F39)</f>
        <v>1</v>
      </c>
      <c r="H41" s="619">
        <v>0</v>
      </c>
      <c r="I41" s="619">
        <v>60</v>
      </c>
      <c r="J41" s="280" t="s">
        <v>12</v>
      </c>
    </row>
    <row r="42" spans="1:10">
      <c r="A42" s="1025"/>
      <c r="B42" s="1074" t="s">
        <v>20</v>
      </c>
      <c r="C42" s="1075" t="s">
        <v>21</v>
      </c>
      <c r="D42" s="1076" t="s">
        <v>112</v>
      </c>
      <c r="E42" s="874"/>
      <c r="F42" s="264"/>
      <c r="G42" s="793"/>
      <c r="H42" s="803"/>
      <c r="I42" s="804"/>
    </row>
    <row r="43" spans="1:10">
      <c r="A43" s="1025"/>
      <c r="B43" s="1032"/>
      <c r="C43" s="1035"/>
      <c r="D43" s="1038"/>
      <c r="E43" s="20"/>
      <c r="F43" s="264"/>
      <c r="G43" s="793"/>
      <c r="H43" s="803"/>
      <c r="I43" s="804"/>
    </row>
    <row r="44" spans="1:10">
      <c r="A44" s="1025"/>
      <c r="B44" s="1032"/>
      <c r="C44" s="1035"/>
      <c r="D44" s="1038"/>
      <c r="E44" s="20">
        <v>1</v>
      </c>
      <c r="F44" s="387">
        <v>0</v>
      </c>
      <c r="G44" s="793"/>
      <c r="H44" s="803"/>
      <c r="I44" s="804"/>
    </row>
    <row r="45" spans="1:10">
      <c r="A45" s="1025"/>
      <c r="B45" s="1032"/>
      <c r="C45" s="1035"/>
      <c r="D45" s="1038"/>
      <c r="E45" s="20">
        <v>2</v>
      </c>
      <c r="F45" s="387">
        <v>0.5</v>
      </c>
      <c r="G45" s="793"/>
      <c r="H45" s="803"/>
      <c r="I45" s="804"/>
    </row>
    <row r="46" spans="1:10">
      <c r="A46" s="1025"/>
      <c r="B46" s="1032"/>
      <c r="C46" s="1035"/>
      <c r="D46" s="1038"/>
      <c r="E46" s="20">
        <v>3</v>
      </c>
      <c r="F46" s="387">
        <v>0.5</v>
      </c>
      <c r="G46" s="793"/>
      <c r="H46" s="803"/>
      <c r="I46" s="804"/>
    </row>
    <row r="47" spans="1:10">
      <c r="A47" s="1025"/>
      <c r="B47" s="1032"/>
      <c r="C47" s="1035"/>
      <c r="D47" s="1038"/>
      <c r="E47" s="20">
        <v>4</v>
      </c>
      <c r="F47" s="387">
        <v>0.5</v>
      </c>
      <c r="G47" s="788"/>
      <c r="H47" s="803"/>
      <c r="I47" s="804"/>
    </row>
    <row r="48" spans="1:10">
      <c r="A48" s="1025"/>
      <c r="B48" s="1032"/>
      <c r="C48" s="1035"/>
      <c r="D48" s="1038"/>
      <c r="E48" s="20">
        <v>5</v>
      </c>
      <c r="F48" s="387">
        <v>1.5</v>
      </c>
      <c r="G48" s="793"/>
      <c r="H48" s="803"/>
      <c r="I48" s="804"/>
    </row>
    <row r="49" spans="1:10">
      <c r="A49" s="1025"/>
      <c r="B49" s="1032"/>
      <c r="C49" s="1035"/>
      <c r="D49" s="1038"/>
      <c r="E49" s="20">
        <v>6</v>
      </c>
      <c r="F49" s="387">
        <v>1.5</v>
      </c>
      <c r="G49" s="793"/>
      <c r="H49" s="803"/>
      <c r="I49" s="804"/>
    </row>
    <row r="50" spans="1:10">
      <c r="A50" s="1025"/>
      <c r="B50" s="1032"/>
      <c r="C50" s="1035"/>
      <c r="D50" s="1038"/>
      <c r="E50" s="20"/>
      <c r="F50" s="387"/>
      <c r="G50" s="793"/>
      <c r="H50" s="803"/>
      <c r="I50" s="804"/>
    </row>
    <row r="51" spans="1:10">
      <c r="A51" s="1025"/>
      <c r="B51" s="1033"/>
      <c r="C51" s="1036"/>
      <c r="D51" s="1039"/>
      <c r="E51" s="24"/>
      <c r="F51" s="401"/>
      <c r="G51" s="789">
        <f>AVERAGE(F44:F49)</f>
        <v>0.75</v>
      </c>
      <c r="H51" s="619">
        <v>5</v>
      </c>
      <c r="I51" s="619">
        <v>55</v>
      </c>
      <c r="J51" s="280" t="s">
        <v>12</v>
      </c>
    </row>
    <row r="52" spans="1:10">
      <c r="A52" s="1025"/>
      <c r="B52" s="1069" t="s">
        <v>20</v>
      </c>
      <c r="C52" s="1070" t="s">
        <v>21</v>
      </c>
      <c r="D52" s="1068" t="s">
        <v>113</v>
      </c>
      <c r="E52" s="20"/>
      <c r="F52" s="264"/>
      <c r="G52" s="793"/>
      <c r="H52" s="803"/>
      <c r="I52" s="804"/>
    </row>
    <row r="53" spans="1:10">
      <c r="A53" s="1025"/>
      <c r="B53" s="1032"/>
      <c r="C53" s="1035"/>
      <c r="D53" s="1038"/>
      <c r="E53" s="20"/>
      <c r="F53" s="264"/>
      <c r="G53" s="793"/>
      <c r="H53" s="803"/>
      <c r="I53" s="804"/>
    </row>
    <row r="54" spans="1:10">
      <c r="A54" s="1025"/>
      <c r="B54" s="1032"/>
      <c r="C54" s="1035"/>
      <c r="D54" s="1038"/>
      <c r="E54" s="20">
        <v>1</v>
      </c>
      <c r="F54" s="387">
        <v>1.5</v>
      </c>
      <c r="G54" s="793"/>
      <c r="H54" s="803"/>
      <c r="I54" s="804"/>
    </row>
    <row r="55" spans="1:10">
      <c r="A55" s="1025"/>
      <c r="B55" s="1032"/>
      <c r="C55" s="1035"/>
      <c r="D55" s="1038"/>
      <c r="E55" s="20">
        <v>2</v>
      </c>
      <c r="F55" s="387">
        <v>1.5</v>
      </c>
      <c r="G55" s="793"/>
      <c r="H55" s="803"/>
      <c r="I55" s="804"/>
    </row>
    <row r="56" spans="1:10">
      <c r="A56" s="1025"/>
      <c r="B56" s="1032"/>
      <c r="C56" s="1035"/>
      <c r="D56" s="1038"/>
      <c r="E56" s="20">
        <v>3</v>
      </c>
      <c r="F56" s="387">
        <v>0.5</v>
      </c>
      <c r="G56" s="793"/>
      <c r="H56" s="803"/>
      <c r="I56" s="804"/>
    </row>
    <row r="57" spans="1:10">
      <c r="A57" s="1025"/>
      <c r="B57" s="1032"/>
      <c r="C57" s="1035"/>
      <c r="D57" s="1038"/>
      <c r="E57" s="20">
        <v>4</v>
      </c>
      <c r="F57" s="387">
        <v>0.5</v>
      </c>
      <c r="G57" s="788"/>
      <c r="H57" s="803"/>
      <c r="I57" s="804"/>
    </row>
    <row r="58" spans="1:10">
      <c r="A58" s="1025"/>
      <c r="B58" s="1032"/>
      <c r="C58" s="1035"/>
      <c r="D58" s="1038"/>
      <c r="E58" s="20">
        <v>5</v>
      </c>
      <c r="F58" s="387">
        <v>1.5</v>
      </c>
      <c r="G58" s="793"/>
      <c r="H58" s="803"/>
      <c r="I58" s="804"/>
    </row>
    <row r="59" spans="1:10">
      <c r="A59" s="1025"/>
      <c r="B59" s="1032"/>
      <c r="C59" s="1035"/>
      <c r="D59" s="1038"/>
      <c r="E59" s="20">
        <v>6</v>
      </c>
      <c r="F59" s="387">
        <v>1.5</v>
      </c>
      <c r="G59" s="793"/>
      <c r="H59" s="803"/>
      <c r="I59" s="804"/>
    </row>
    <row r="60" spans="1:10">
      <c r="A60" s="1025"/>
      <c r="B60" s="1032"/>
      <c r="C60" s="1035"/>
      <c r="D60" s="1038"/>
      <c r="E60" s="20"/>
      <c r="F60" s="387"/>
      <c r="G60" s="793"/>
      <c r="H60" s="803"/>
      <c r="I60" s="804"/>
    </row>
    <row r="61" spans="1:10" ht="15.75" thickBot="1">
      <c r="A61" s="1025"/>
      <c r="B61" s="1047"/>
      <c r="C61" s="1048"/>
      <c r="D61" s="1049"/>
      <c r="E61" s="34"/>
      <c r="F61" s="388"/>
      <c r="G61" s="790">
        <f>AVERAGE(F54:F59)</f>
        <v>1.1666666666666667</v>
      </c>
      <c r="H61" s="385">
        <v>0</v>
      </c>
      <c r="I61" s="385">
        <v>48</v>
      </c>
      <c r="J61" s="280" t="s">
        <v>12</v>
      </c>
    </row>
    <row r="62" spans="1:10">
      <c r="A62" s="1025"/>
      <c r="B62" s="1069" t="s">
        <v>22</v>
      </c>
      <c r="C62" s="1070" t="s">
        <v>23</v>
      </c>
      <c r="D62" s="1068" t="s">
        <v>111</v>
      </c>
      <c r="E62" s="182"/>
      <c r="F62" s="791">
        <v>0.5</v>
      </c>
      <c r="G62" s="792"/>
      <c r="H62" s="801"/>
      <c r="I62" s="802"/>
    </row>
    <row r="63" spans="1:10">
      <c r="A63" s="1025"/>
      <c r="B63" s="1032"/>
      <c r="C63" s="1035"/>
      <c r="D63" s="1038"/>
      <c r="E63" s="182"/>
      <c r="F63" s="387">
        <v>0.5</v>
      </c>
      <c r="G63" s="793"/>
      <c r="H63" s="803"/>
      <c r="I63" s="804"/>
    </row>
    <row r="64" spans="1:10">
      <c r="A64" s="1025"/>
      <c r="B64" s="1032"/>
      <c r="C64" s="1035"/>
      <c r="D64" s="1038"/>
      <c r="E64" s="182">
        <v>1</v>
      </c>
      <c r="F64" s="387">
        <v>0.5</v>
      </c>
      <c r="G64" s="793"/>
      <c r="H64" s="803"/>
      <c r="I64" s="804"/>
    </row>
    <row r="65" spans="1:10">
      <c r="A65" s="1025"/>
      <c r="B65" s="1032"/>
      <c r="C65" s="1035"/>
      <c r="D65" s="1038"/>
      <c r="E65" s="182">
        <v>2</v>
      </c>
      <c r="F65" s="387">
        <v>1.5</v>
      </c>
      <c r="G65" s="793"/>
      <c r="H65" s="803"/>
      <c r="I65" s="804"/>
    </row>
    <row r="66" spans="1:10">
      <c r="A66" s="1025"/>
      <c r="B66" s="1032"/>
      <c r="C66" s="1035"/>
      <c r="D66" s="1038"/>
      <c r="E66" s="182">
        <v>3</v>
      </c>
      <c r="F66" s="387">
        <v>0.5</v>
      </c>
      <c r="G66" s="793"/>
      <c r="H66" s="803"/>
      <c r="I66" s="804"/>
    </row>
    <row r="67" spans="1:10">
      <c r="A67" s="1025"/>
      <c r="B67" s="1032"/>
      <c r="C67" s="1035"/>
      <c r="D67" s="1038"/>
      <c r="E67" s="182">
        <v>4</v>
      </c>
      <c r="F67" s="387">
        <v>0</v>
      </c>
      <c r="G67" s="793"/>
      <c r="H67" s="803"/>
      <c r="I67" s="804"/>
    </row>
    <row r="68" spans="1:10">
      <c r="A68" s="1025"/>
      <c r="B68" s="1032"/>
      <c r="C68" s="1035"/>
      <c r="D68" s="1038"/>
      <c r="E68" s="182">
        <v>5</v>
      </c>
      <c r="F68" s="387">
        <v>0</v>
      </c>
      <c r="G68" s="282"/>
      <c r="H68" s="803"/>
      <c r="I68" s="804"/>
    </row>
    <row r="69" spans="1:10">
      <c r="A69" s="1025"/>
      <c r="B69" s="1032"/>
      <c r="C69" s="1035"/>
      <c r="D69" s="1038"/>
      <c r="E69" s="182">
        <v>6</v>
      </c>
      <c r="F69" s="387"/>
      <c r="G69" s="793"/>
      <c r="H69" s="803"/>
      <c r="I69" s="804"/>
    </row>
    <row r="70" spans="1:10">
      <c r="A70" s="1025"/>
      <c r="B70" s="1032"/>
      <c r="C70" s="1035"/>
      <c r="D70" s="1038"/>
      <c r="E70" s="182"/>
      <c r="F70" s="387"/>
      <c r="G70" s="793"/>
      <c r="H70" s="803"/>
      <c r="I70" s="804"/>
    </row>
    <row r="71" spans="1:10">
      <c r="A71" s="1025"/>
      <c r="B71" s="1033"/>
      <c r="C71" s="1036"/>
      <c r="D71" s="1039"/>
      <c r="E71" s="209"/>
      <c r="F71" s="401"/>
      <c r="G71" s="789">
        <f>AVERAGE(F62:F68)</f>
        <v>0.5</v>
      </c>
      <c r="H71" s="619">
        <v>10</v>
      </c>
      <c r="I71" s="619">
        <v>60</v>
      </c>
      <c r="J71" s="280" t="s">
        <v>12</v>
      </c>
    </row>
    <row r="72" spans="1:10">
      <c r="A72" s="1025"/>
      <c r="B72" s="1074" t="s">
        <v>22</v>
      </c>
      <c r="C72" s="1075" t="s">
        <v>23</v>
      </c>
      <c r="D72" s="1076" t="s">
        <v>112</v>
      </c>
      <c r="E72" s="872"/>
      <c r="G72" s="793"/>
      <c r="H72" s="803"/>
      <c r="I72" s="804"/>
    </row>
    <row r="73" spans="1:10">
      <c r="A73" s="1025"/>
      <c r="B73" s="1032"/>
      <c r="C73" s="1035"/>
      <c r="D73" s="1038"/>
      <c r="E73" s="182"/>
      <c r="G73" s="793"/>
      <c r="H73" s="803"/>
      <c r="I73" s="804"/>
    </row>
    <row r="74" spans="1:10">
      <c r="A74" s="1025"/>
      <c r="B74" s="1032"/>
      <c r="C74" s="1035"/>
      <c r="D74" s="1038"/>
      <c r="E74" s="182">
        <v>1</v>
      </c>
      <c r="F74" s="387">
        <v>0</v>
      </c>
      <c r="G74" s="793"/>
      <c r="H74" s="803"/>
      <c r="I74" s="804"/>
    </row>
    <row r="75" spans="1:10">
      <c r="A75" s="1025"/>
      <c r="B75" s="1032"/>
      <c r="C75" s="1035"/>
      <c r="D75" s="1038"/>
      <c r="E75" s="182">
        <v>2</v>
      </c>
      <c r="F75" s="387">
        <v>1.5</v>
      </c>
      <c r="G75" s="793"/>
      <c r="H75" s="803"/>
      <c r="I75" s="804"/>
    </row>
    <row r="76" spans="1:10">
      <c r="A76" s="1025"/>
      <c r="B76" s="1032"/>
      <c r="C76" s="1035"/>
      <c r="D76" s="1038"/>
      <c r="E76" s="182">
        <v>3</v>
      </c>
      <c r="F76" s="387">
        <v>1.5</v>
      </c>
      <c r="G76" s="793"/>
      <c r="H76" s="803"/>
      <c r="I76" s="804"/>
    </row>
    <row r="77" spans="1:10">
      <c r="A77" s="1025"/>
      <c r="B77" s="1032"/>
      <c r="C77" s="1035"/>
      <c r="D77" s="1038"/>
      <c r="E77" s="182">
        <v>4</v>
      </c>
      <c r="F77" s="387">
        <v>0.5</v>
      </c>
      <c r="G77" s="788"/>
      <c r="H77" s="803"/>
      <c r="I77" s="804"/>
    </row>
    <row r="78" spans="1:10">
      <c r="A78" s="1025"/>
      <c r="B78" s="1032"/>
      <c r="C78" s="1035"/>
      <c r="D78" s="1038"/>
      <c r="E78" s="182">
        <v>5</v>
      </c>
      <c r="F78" s="387">
        <v>0.5</v>
      </c>
      <c r="G78" s="793"/>
      <c r="H78" s="803"/>
      <c r="I78" s="804"/>
    </row>
    <row r="79" spans="1:10">
      <c r="A79" s="1025"/>
      <c r="B79" s="1032"/>
      <c r="C79" s="1035"/>
      <c r="D79" s="1038"/>
      <c r="E79" s="182">
        <v>6</v>
      </c>
      <c r="F79" s="387">
        <v>0.5</v>
      </c>
      <c r="G79" s="793"/>
      <c r="H79" s="803"/>
      <c r="I79" s="804"/>
    </row>
    <row r="80" spans="1:10">
      <c r="A80" s="1025"/>
      <c r="B80" s="1032"/>
      <c r="C80" s="1035"/>
      <c r="D80" s="1038"/>
      <c r="E80" s="182"/>
      <c r="F80" s="387"/>
      <c r="G80" s="793"/>
      <c r="H80" s="803"/>
      <c r="I80" s="804"/>
    </row>
    <row r="81" spans="1:10">
      <c r="A81" s="1025"/>
      <c r="B81" s="1033"/>
      <c r="C81" s="1036"/>
      <c r="D81" s="1039"/>
      <c r="E81" s="209"/>
      <c r="F81" s="401"/>
      <c r="G81" s="789">
        <f>AVERAGE(F74:F79)</f>
        <v>0.75</v>
      </c>
      <c r="H81" s="619">
        <v>15</v>
      </c>
      <c r="I81" s="619">
        <v>45</v>
      </c>
      <c r="J81" s="280" t="s">
        <v>12</v>
      </c>
    </row>
    <row r="82" spans="1:10">
      <c r="A82" s="1025"/>
      <c r="B82" s="1074" t="s">
        <v>22</v>
      </c>
      <c r="C82" s="1075" t="s">
        <v>23</v>
      </c>
      <c r="D82" s="1068" t="s">
        <v>113</v>
      </c>
      <c r="E82" s="182"/>
      <c r="G82" s="793"/>
      <c r="H82" s="803"/>
      <c r="I82" s="804"/>
    </row>
    <row r="83" spans="1:10">
      <c r="A83" s="1025"/>
      <c r="B83" s="1032"/>
      <c r="C83" s="1035"/>
      <c r="D83" s="1038"/>
      <c r="E83" s="182"/>
      <c r="G83" s="793"/>
      <c r="H83" s="803"/>
      <c r="I83" s="804"/>
    </row>
    <row r="84" spans="1:10">
      <c r="A84" s="1025"/>
      <c r="B84" s="1032"/>
      <c r="C84" s="1035"/>
      <c r="D84" s="1038"/>
      <c r="E84" s="182">
        <v>1</v>
      </c>
      <c r="F84" s="387">
        <v>0.5</v>
      </c>
      <c r="G84" s="793"/>
      <c r="H84" s="803"/>
      <c r="I84" s="804"/>
    </row>
    <row r="85" spans="1:10">
      <c r="A85" s="1025"/>
      <c r="B85" s="1032"/>
      <c r="C85" s="1035"/>
      <c r="D85" s="1038"/>
      <c r="E85" s="182">
        <v>2</v>
      </c>
      <c r="F85" s="387">
        <v>0.5</v>
      </c>
      <c r="G85" s="793"/>
      <c r="H85" s="803"/>
      <c r="I85" s="804"/>
    </row>
    <row r="86" spans="1:10">
      <c r="A86" s="1025"/>
      <c r="B86" s="1032"/>
      <c r="C86" s="1035"/>
      <c r="D86" s="1038"/>
      <c r="E86" s="182">
        <v>3</v>
      </c>
      <c r="F86" s="387">
        <v>1.5</v>
      </c>
      <c r="G86" s="793"/>
      <c r="H86" s="803"/>
      <c r="I86" s="804"/>
    </row>
    <row r="87" spans="1:10">
      <c r="A87" s="1025"/>
      <c r="B87" s="1032"/>
      <c r="C87" s="1035"/>
      <c r="D87" s="1038"/>
      <c r="E87" s="182">
        <v>4</v>
      </c>
      <c r="F87" s="387">
        <v>1.5</v>
      </c>
      <c r="G87" s="788"/>
      <c r="H87" s="803"/>
      <c r="I87" s="804"/>
    </row>
    <row r="88" spans="1:10">
      <c r="A88" s="1025"/>
      <c r="B88" s="1032"/>
      <c r="C88" s="1035"/>
      <c r="D88" s="1038"/>
      <c r="E88" s="182">
        <v>5</v>
      </c>
      <c r="F88" s="387">
        <v>1.5</v>
      </c>
      <c r="G88" s="793"/>
      <c r="H88" s="803"/>
      <c r="I88" s="804"/>
    </row>
    <row r="89" spans="1:10">
      <c r="A89" s="1025"/>
      <c r="B89" s="1032"/>
      <c r="C89" s="1035"/>
      <c r="D89" s="1038"/>
      <c r="E89" s="182">
        <v>6</v>
      </c>
      <c r="F89" s="387">
        <v>0.5</v>
      </c>
      <c r="G89" s="793"/>
      <c r="H89" s="803"/>
      <c r="I89" s="804"/>
    </row>
    <row r="90" spans="1:10">
      <c r="A90" s="1025"/>
      <c r="B90" s="1032"/>
      <c r="C90" s="1035"/>
      <c r="D90" s="1038"/>
      <c r="E90" s="182"/>
      <c r="F90" s="387"/>
      <c r="G90" s="793"/>
      <c r="H90" s="803"/>
      <c r="I90" s="804"/>
    </row>
    <row r="91" spans="1:10" ht="15.75" thickBot="1">
      <c r="A91" s="1026"/>
      <c r="B91" s="1033"/>
      <c r="C91" s="1036"/>
      <c r="D91" s="1039"/>
      <c r="E91" s="209"/>
      <c r="F91" s="388"/>
      <c r="G91" s="789">
        <f>AVERAGE(F84:F89)</f>
        <v>1</v>
      </c>
      <c r="H91" s="385">
        <v>0</v>
      </c>
      <c r="I91" s="385">
        <v>65</v>
      </c>
      <c r="J91" s="280" t="s">
        <v>12</v>
      </c>
    </row>
    <row r="92" spans="1:10">
      <c r="A92" s="1027" t="s">
        <v>24</v>
      </c>
      <c r="B92" s="1059" t="s">
        <v>25</v>
      </c>
      <c r="C92" s="1060" t="s">
        <v>26</v>
      </c>
      <c r="D92" s="1061" t="s">
        <v>111</v>
      </c>
      <c r="E92" s="56"/>
      <c r="F92" s="873"/>
      <c r="G92" s="792"/>
      <c r="H92" s="801"/>
      <c r="I92" s="802"/>
    </row>
    <row r="93" spans="1:10">
      <c r="A93" s="1025"/>
      <c r="B93" s="1032"/>
      <c r="C93" s="1035"/>
      <c r="D93" s="1038"/>
      <c r="E93" s="66"/>
      <c r="F93" s="264"/>
      <c r="G93" s="793"/>
      <c r="H93" s="803"/>
      <c r="I93" s="804"/>
    </row>
    <row r="94" spans="1:10">
      <c r="A94" s="1025"/>
      <c r="B94" s="1032"/>
      <c r="C94" s="1035"/>
      <c r="D94" s="1038"/>
      <c r="E94" s="66">
        <v>1</v>
      </c>
      <c r="F94" s="387">
        <v>0.5</v>
      </c>
      <c r="G94" s="793"/>
      <c r="H94" s="803"/>
      <c r="I94" s="804"/>
    </row>
    <row r="95" spans="1:10">
      <c r="A95" s="1025"/>
      <c r="B95" s="1032"/>
      <c r="C95" s="1035"/>
      <c r="D95" s="1038"/>
      <c r="E95" s="66">
        <v>2</v>
      </c>
      <c r="F95" s="387">
        <v>0.5</v>
      </c>
      <c r="G95" s="793"/>
      <c r="H95" s="803"/>
      <c r="I95" s="804"/>
    </row>
    <row r="96" spans="1:10">
      <c r="A96" s="1025"/>
      <c r="B96" s="1032"/>
      <c r="C96" s="1035"/>
      <c r="D96" s="1038"/>
      <c r="E96" s="66">
        <v>3</v>
      </c>
      <c r="F96" s="387">
        <v>1.5</v>
      </c>
      <c r="G96" s="793"/>
      <c r="H96" s="803"/>
      <c r="I96" s="804"/>
    </row>
    <row r="97" spans="1:10">
      <c r="A97" s="1025"/>
      <c r="B97" s="1032"/>
      <c r="C97" s="1035"/>
      <c r="D97" s="1038"/>
      <c r="E97" s="66">
        <v>4</v>
      </c>
      <c r="F97" s="387">
        <v>1.5</v>
      </c>
      <c r="G97" s="788"/>
      <c r="H97" s="803"/>
      <c r="I97" s="804"/>
    </row>
    <row r="98" spans="1:10">
      <c r="A98" s="1025"/>
      <c r="B98" s="1032"/>
      <c r="C98" s="1035"/>
      <c r="D98" s="1038"/>
      <c r="E98" s="66">
        <v>5</v>
      </c>
      <c r="F98" s="387">
        <v>0</v>
      </c>
      <c r="G98" s="793"/>
      <c r="H98" s="803"/>
      <c r="I98" s="804"/>
    </row>
    <row r="99" spans="1:10">
      <c r="A99" s="1025"/>
      <c r="B99" s="1032"/>
      <c r="C99" s="1035"/>
      <c r="D99" s="1038"/>
      <c r="E99" s="66">
        <v>6</v>
      </c>
      <c r="F99" s="387">
        <v>0.5</v>
      </c>
      <c r="G99" s="793"/>
      <c r="H99" s="803"/>
      <c r="I99" s="804"/>
    </row>
    <row r="100" spans="1:10">
      <c r="A100" s="1025"/>
      <c r="B100" s="1032"/>
      <c r="C100" s="1035"/>
      <c r="D100" s="1038"/>
      <c r="E100" s="66"/>
      <c r="F100" s="387"/>
      <c r="G100" s="793"/>
      <c r="H100" s="803"/>
      <c r="I100" s="804"/>
    </row>
    <row r="101" spans="1:10">
      <c r="A101" s="1025"/>
      <c r="B101" s="1033"/>
      <c r="C101" s="1036"/>
      <c r="D101" s="1039"/>
      <c r="E101" s="72"/>
      <c r="F101" s="401"/>
      <c r="G101" s="789">
        <f>AVERAGE(F94:F99)</f>
        <v>0.75</v>
      </c>
      <c r="H101" s="619">
        <v>15</v>
      </c>
      <c r="I101" s="619">
        <v>20</v>
      </c>
      <c r="J101" s="280" t="s">
        <v>67</v>
      </c>
    </row>
    <row r="102" spans="1:10">
      <c r="A102" s="1025"/>
      <c r="B102" s="1062" t="s">
        <v>25</v>
      </c>
      <c r="C102" s="1063" t="s">
        <v>26</v>
      </c>
      <c r="D102" s="1064" t="s">
        <v>112</v>
      </c>
      <c r="E102" s="875"/>
      <c r="F102" s="264"/>
      <c r="G102" s="793"/>
      <c r="H102" s="803"/>
      <c r="I102" s="804"/>
    </row>
    <row r="103" spans="1:10">
      <c r="A103" s="1025"/>
      <c r="B103" s="1032"/>
      <c r="C103" s="1035"/>
      <c r="D103" s="1038"/>
      <c r="E103" s="66"/>
      <c r="F103" s="264"/>
      <c r="G103" s="793"/>
      <c r="H103" s="803"/>
      <c r="I103" s="804"/>
    </row>
    <row r="104" spans="1:10">
      <c r="A104" s="1025"/>
      <c r="B104" s="1032"/>
      <c r="C104" s="1035"/>
      <c r="D104" s="1038"/>
      <c r="E104" s="66">
        <v>1</v>
      </c>
      <c r="F104" s="387">
        <v>1.5</v>
      </c>
      <c r="G104" s="793"/>
      <c r="H104" s="803"/>
      <c r="I104" s="804"/>
    </row>
    <row r="105" spans="1:10">
      <c r="A105" s="1025"/>
      <c r="B105" s="1032"/>
      <c r="C105" s="1035"/>
      <c r="D105" s="1038"/>
      <c r="E105" s="66">
        <v>2</v>
      </c>
      <c r="F105" s="387">
        <v>1.5</v>
      </c>
      <c r="G105" s="793"/>
      <c r="H105" s="803"/>
      <c r="I105" s="804"/>
    </row>
    <row r="106" spans="1:10">
      <c r="A106" s="1025"/>
      <c r="B106" s="1032"/>
      <c r="C106" s="1035"/>
      <c r="D106" s="1038"/>
      <c r="E106" s="66">
        <v>3</v>
      </c>
      <c r="F106" s="387">
        <v>0.5</v>
      </c>
      <c r="G106" s="793"/>
      <c r="H106" s="803"/>
      <c r="I106" s="804"/>
    </row>
    <row r="107" spans="1:10">
      <c r="A107" s="1025"/>
      <c r="B107" s="1032"/>
      <c r="C107" s="1035"/>
      <c r="D107" s="1038"/>
      <c r="E107" s="66">
        <v>4</v>
      </c>
      <c r="F107" s="387">
        <v>0.5</v>
      </c>
      <c r="G107" s="788"/>
      <c r="H107" s="803"/>
      <c r="I107" s="804"/>
    </row>
    <row r="108" spans="1:10">
      <c r="A108" s="1025"/>
      <c r="B108" s="1032"/>
      <c r="C108" s="1035"/>
      <c r="D108" s="1038"/>
      <c r="E108" s="66">
        <v>5</v>
      </c>
      <c r="F108" s="387">
        <v>0.5</v>
      </c>
      <c r="G108" s="793"/>
      <c r="H108" s="803"/>
      <c r="I108" s="804"/>
    </row>
    <row r="109" spans="1:10">
      <c r="A109" s="1025"/>
      <c r="B109" s="1032"/>
      <c r="C109" s="1035"/>
      <c r="D109" s="1038"/>
      <c r="E109" s="66">
        <v>6</v>
      </c>
      <c r="F109" s="387">
        <v>0.5</v>
      </c>
      <c r="G109" s="793"/>
      <c r="H109" s="803"/>
      <c r="I109" s="804"/>
    </row>
    <row r="110" spans="1:10">
      <c r="A110" s="1025"/>
      <c r="B110" s="1032"/>
      <c r="C110" s="1035"/>
      <c r="D110" s="1038"/>
      <c r="E110" s="66"/>
      <c r="F110" s="387"/>
      <c r="G110" s="793"/>
      <c r="H110" s="803"/>
      <c r="I110" s="804"/>
    </row>
    <row r="111" spans="1:10">
      <c r="A111" s="1025"/>
      <c r="B111" s="1033"/>
      <c r="C111" s="1036"/>
      <c r="D111" s="1039"/>
      <c r="E111" s="72"/>
      <c r="F111" s="401"/>
      <c r="G111" s="789">
        <f>AVERAGE(F104:F109)</f>
        <v>0.83333333333333337</v>
      </c>
      <c r="H111" s="619">
        <v>0</v>
      </c>
      <c r="I111" s="619">
        <v>25</v>
      </c>
      <c r="J111" s="280" t="s">
        <v>67</v>
      </c>
    </row>
    <row r="112" spans="1:10">
      <c r="A112" s="1025"/>
      <c r="B112" s="1065" t="s">
        <v>25</v>
      </c>
      <c r="C112" s="1066" t="s">
        <v>26</v>
      </c>
      <c r="D112" s="1067" t="s">
        <v>113</v>
      </c>
      <c r="E112" s="66"/>
      <c r="F112" s="264"/>
      <c r="G112" s="793"/>
      <c r="H112" s="803"/>
      <c r="I112" s="804"/>
    </row>
    <row r="113" spans="1:10">
      <c r="A113" s="1025"/>
      <c r="B113" s="1032"/>
      <c r="C113" s="1035"/>
      <c r="D113" s="1038"/>
      <c r="E113" s="66"/>
      <c r="F113" s="264"/>
      <c r="G113" s="793"/>
      <c r="H113" s="803"/>
      <c r="I113" s="804"/>
    </row>
    <row r="114" spans="1:10">
      <c r="A114" s="1025"/>
      <c r="B114" s="1032"/>
      <c r="C114" s="1035"/>
      <c r="D114" s="1038"/>
      <c r="E114" s="66">
        <v>1</v>
      </c>
      <c r="F114" s="387">
        <v>0</v>
      </c>
      <c r="G114" s="793"/>
      <c r="H114" s="803"/>
      <c r="I114" s="804"/>
    </row>
    <row r="115" spans="1:10">
      <c r="A115" s="1025"/>
      <c r="B115" s="1032"/>
      <c r="C115" s="1035"/>
      <c r="D115" s="1038"/>
      <c r="E115" s="66">
        <v>2</v>
      </c>
      <c r="F115" s="387">
        <v>0</v>
      </c>
      <c r="G115" s="793"/>
      <c r="H115" s="803"/>
      <c r="I115" s="804"/>
    </row>
    <row r="116" spans="1:10">
      <c r="A116" s="1025"/>
      <c r="B116" s="1032"/>
      <c r="C116" s="1035"/>
      <c r="D116" s="1038"/>
      <c r="E116" s="66">
        <v>3</v>
      </c>
      <c r="F116" s="387">
        <v>0</v>
      </c>
      <c r="G116" s="793"/>
      <c r="H116" s="803"/>
      <c r="I116" s="804"/>
    </row>
    <row r="117" spans="1:10">
      <c r="A117" s="1025"/>
      <c r="B117" s="1032"/>
      <c r="C117" s="1035"/>
      <c r="D117" s="1038"/>
      <c r="E117" s="66">
        <v>4</v>
      </c>
      <c r="F117" s="387">
        <v>0.5</v>
      </c>
      <c r="G117" s="788"/>
      <c r="H117" s="803"/>
      <c r="I117" s="804"/>
    </row>
    <row r="118" spans="1:10">
      <c r="A118" s="1025"/>
      <c r="B118" s="1032"/>
      <c r="C118" s="1035"/>
      <c r="D118" s="1038"/>
      <c r="E118" s="66">
        <v>5</v>
      </c>
      <c r="F118" s="387">
        <v>0.5</v>
      </c>
      <c r="G118" s="793"/>
      <c r="H118" s="803"/>
      <c r="I118" s="804"/>
    </row>
    <row r="119" spans="1:10">
      <c r="A119" s="1025"/>
      <c r="B119" s="1032"/>
      <c r="C119" s="1035"/>
      <c r="D119" s="1038"/>
      <c r="E119" s="66">
        <v>6</v>
      </c>
      <c r="F119" s="387">
        <v>1.5</v>
      </c>
      <c r="G119" s="793"/>
      <c r="H119" s="803"/>
      <c r="I119" s="804"/>
    </row>
    <row r="120" spans="1:10">
      <c r="A120" s="1025"/>
      <c r="B120" s="1032"/>
      <c r="C120" s="1035"/>
      <c r="D120" s="1038"/>
      <c r="E120" s="66"/>
      <c r="F120" s="387"/>
      <c r="G120" s="793"/>
      <c r="H120" s="803"/>
      <c r="I120" s="804"/>
    </row>
    <row r="121" spans="1:10" ht="15.75" thickBot="1">
      <c r="A121" s="1025"/>
      <c r="B121" s="1047"/>
      <c r="C121" s="1048"/>
      <c r="D121" s="1049"/>
      <c r="E121" s="83"/>
      <c r="F121" s="388"/>
      <c r="G121" s="790">
        <f>AVERAGE(F114:F119)</f>
        <v>0.41666666666666669</v>
      </c>
      <c r="H121" s="385">
        <v>15</v>
      </c>
      <c r="I121" s="385">
        <v>30</v>
      </c>
      <c r="J121" s="280" t="s">
        <v>67</v>
      </c>
    </row>
    <row r="122" spans="1:10">
      <c r="A122" s="1025"/>
      <c r="B122" s="1059" t="s">
        <v>27</v>
      </c>
      <c r="C122" s="1060" t="s">
        <v>28</v>
      </c>
      <c r="D122" s="1061" t="s">
        <v>111</v>
      </c>
      <c r="E122" s="478"/>
      <c r="G122" s="792"/>
      <c r="H122" s="801"/>
      <c r="I122" s="802"/>
    </row>
    <row r="123" spans="1:10">
      <c r="A123" s="1025"/>
      <c r="B123" s="1032"/>
      <c r="C123" s="1035"/>
      <c r="D123" s="1038"/>
      <c r="E123" s="480"/>
      <c r="F123" s="212"/>
      <c r="G123" s="793"/>
      <c r="H123" s="803"/>
      <c r="I123" s="804"/>
    </row>
    <row r="124" spans="1:10">
      <c r="A124" s="1025"/>
      <c r="B124" s="1032"/>
      <c r="C124" s="1035"/>
      <c r="D124" s="1038"/>
      <c r="E124" s="480">
        <v>1</v>
      </c>
      <c r="F124" s="382">
        <v>0.5</v>
      </c>
      <c r="G124" s="793"/>
      <c r="H124" s="803"/>
      <c r="I124" s="804"/>
    </row>
    <row r="125" spans="1:10">
      <c r="A125" s="1025"/>
      <c r="B125" s="1032"/>
      <c r="C125" s="1035"/>
      <c r="D125" s="1038"/>
      <c r="E125" s="480">
        <v>2</v>
      </c>
      <c r="F125" s="382">
        <v>0.5</v>
      </c>
      <c r="G125" s="793"/>
      <c r="H125" s="803"/>
      <c r="I125" s="804"/>
    </row>
    <row r="126" spans="1:10">
      <c r="A126" s="1025"/>
      <c r="B126" s="1032"/>
      <c r="C126" s="1035"/>
      <c r="D126" s="1038"/>
      <c r="E126" s="480">
        <v>3</v>
      </c>
      <c r="F126" s="382">
        <v>0.5</v>
      </c>
      <c r="G126" s="793"/>
      <c r="H126" s="803"/>
      <c r="I126" s="804"/>
    </row>
    <row r="127" spans="1:10">
      <c r="A127" s="1025"/>
      <c r="B127" s="1032"/>
      <c r="C127" s="1035"/>
      <c r="D127" s="1038"/>
      <c r="E127" s="480">
        <v>4</v>
      </c>
      <c r="F127" s="382">
        <v>0.5</v>
      </c>
      <c r="G127" s="788"/>
      <c r="H127" s="803"/>
      <c r="I127" s="804"/>
    </row>
    <row r="128" spans="1:10">
      <c r="A128" s="1025"/>
      <c r="B128" s="1032"/>
      <c r="C128" s="1035"/>
      <c r="D128" s="1038"/>
      <c r="E128" s="480">
        <v>5</v>
      </c>
      <c r="F128" s="382">
        <v>0.5</v>
      </c>
      <c r="G128" s="793"/>
      <c r="H128" s="803"/>
      <c r="I128" s="804"/>
    </row>
    <row r="129" spans="1:10">
      <c r="A129" s="1025"/>
      <c r="B129" s="1032"/>
      <c r="C129" s="1035"/>
      <c r="D129" s="1038"/>
      <c r="E129" s="480">
        <v>6</v>
      </c>
      <c r="F129" s="382">
        <v>0</v>
      </c>
      <c r="G129" s="793"/>
      <c r="H129" s="803"/>
      <c r="I129" s="804"/>
    </row>
    <row r="130" spans="1:10">
      <c r="A130" s="1025"/>
      <c r="B130" s="1032"/>
      <c r="C130" s="1035"/>
      <c r="D130" s="1038"/>
      <c r="E130" s="480"/>
      <c r="F130" s="382"/>
      <c r="G130" s="793"/>
      <c r="H130" s="803"/>
      <c r="I130" s="804"/>
    </row>
    <row r="131" spans="1:10">
      <c r="A131" s="1025"/>
      <c r="B131" s="1033"/>
      <c r="C131" s="1036"/>
      <c r="D131" s="1039"/>
      <c r="E131" s="482"/>
      <c r="F131" s="383"/>
      <c r="G131" s="789">
        <f>AVERAGE(F124:F129)</f>
        <v>0.41666666666666669</v>
      </c>
      <c r="H131" s="619">
        <v>20</v>
      </c>
      <c r="I131" s="619">
        <v>30</v>
      </c>
      <c r="J131" s="280" t="s">
        <v>67</v>
      </c>
    </row>
    <row r="132" spans="1:10">
      <c r="A132" s="1025"/>
      <c r="B132" s="1062" t="s">
        <v>27</v>
      </c>
      <c r="C132" s="1063" t="s">
        <v>28</v>
      </c>
      <c r="D132" s="1064" t="s">
        <v>112</v>
      </c>
      <c r="E132" s="876"/>
      <c r="G132" s="793"/>
      <c r="H132" s="803"/>
      <c r="I132" s="804"/>
    </row>
    <row r="133" spans="1:10">
      <c r="A133" s="1025"/>
      <c r="B133" s="1032"/>
      <c r="C133" s="1035"/>
      <c r="D133" s="1038"/>
      <c r="E133" s="480"/>
      <c r="G133" s="793"/>
      <c r="H133" s="803"/>
      <c r="I133" s="804"/>
    </row>
    <row r="134" spans="1:10">
      <c r="A134" s="1025"/>
      <c r="B134" s="1032"/>
      <c r="C134" s="1035"/>
      <c r="D134" s="1038"/>
      <c r="E134" s="480">
        <v>1</v>
      </c>
      <c r="F134" s="382">
        <v>1.5</v>
      </c>
      <c r="G134" s="793"/>
      <c r="H134" s="803"/>
      <c r="I134" s="804"/>
    </row>
    <row r="135" spans="1:10">
      <c r="A135" s="1025"/>
      <c r="B135" s="1032"/>
      <c r="C135" s="1035"/>
      <c r="D135" s="1038"/>
      <c r="E135" s="480">
        <v>2</v>
      </c>
      <c r="F135" s="382">
        <v>0.5</v>
      </c>
      <c r="G135" s="793"/>
      <c r="H135" s="803"/>
      <c r="I135" s="804"/>
    </row>
    <row r="136" spans="1:10">
      <c r="A136" s="1025"/>
      <c r="B136" s="1032"/>
      <c r="C136" s="1035"/>
      <c r="D136" s="1038"/>
      <c r="E136" s="480">
        <v>3</v>
      </c>
      <c r="F136" s="382">
        <v>0.5</v>
      </c>
      <c r="G136" s="793"/>
      <c r="H136" s="803"/>
      <c r="I136" s="804"/>
    </row>
    <row r="137" spans="1:10">
      <c r="A137" s="1025"/>
      <c r="B137" s="1032"/>
      <c r="C137" s="1035"/>
      <c r="D137" s="1038"/>
      <c r="E137" s="480">
        <v>4</v>
      </c>
      <c r="F137" s="382">
        <v>1.5</v>
      </c>
      <c r="G137" s="788"/>
      <c r="H137" s="803"/>
      <c r="I137" s="804"/>
    </row>
    <row r="138" spans="1:10">
      <c r="A138" s="1025"/>
      <c r="B138" s="1032"/>
      <c r="C138" s="1035"/>
      <c r="D138" s="1038"/>
      <c r="E138" s="480">
        <v>5</v>
      </c>
      <c r="F138" s="382">
        <v>1.5</v>
      </c>
      <c r="G138" s="793"/>
      <c r="H138" s="803"/>
      <c r="I138" s="804"/>
    </row>
    <row r="139" spans="1:10">
      <c r="A139" s="1025"/>
      <c r="B139" s="1032"/>
      <c r="C139" s="1035"/>
      <c r="D139" s="1038"/>
      <c r="E139" s="480">
        <v>6</v>
      </c>
      <c r="F139" s="382">
        <v>0.5</v>
      </c>
      <c r="G139" s="793"/>
      <c r="H139" s="803"/>
      <c r="I139" s="804"/>
    </row>
    <row r="140" spans="1:10">
      <c r="A140" s="1025"/>
      <c r="B140" s="1032"/>
      <c r="C140" s="1035"/>
      <c r="D140" s="1038"/>
      <c r="E140" s="480"/>
      <c r="F140" s="382"/>
      <c r="G140" s="793"/>
      <c r="H140" s="803"/>
      <c r="I140" s="804"/>
    </row>
    <row r="141" spans="1:10">
      <c r="A141" s="1025"/>
      <c r="B141" s="1033"/>
      <c r="C141" s="1036"/>
      <c r="D141" s="1039"/>
      <c r="E141" s="482"/>
      <c r="F141" s="383"/>
      <c r="G141" s="789">
        <f>AVERAGE(F134:F139)</f>
        <v>1</v>
      </c>
      <c r="H141" s="619">
        <v>5</v>
      </c>
      <c r="I141" s="619">
        <v>25</v>
      </c>
      <c r="J141" s="280" t="s">
        <v>67</v>
      </c>
    </row>
    <row r="142" spans="1:10">
      <c r="A142" s="1025"/>
      <c r="B142" s="1065" t="s">
        <v>27</v>
      </c>
      <c r="C142" s="1066" t="s">
        <v>28</v>
      </c>
      <c r="D142" s="1067" t="s">
        <v>113</v>
      </c>
      <c r="E142" s="480"/>
      <c r="G142" s="793"/>
      <c r="H142" s="803"/>
      <c r="I142" s="804"/>
    </row>
    <row r="143" spans="1:10">
      <c r="A143" s="1025"/>
      <c r="B143" s="1032"/>
      <c r="C143" s="1035"/>
      <c r="D143" s="1038"/>
      <c r="E143" s="480"/>
      <c r="G143" s="793"/>
      <c r="H143" s="803"/>
      <c r="I143" s="804"/>
    </row>
    <row r="144" spans="1:10">
      <c r="A144" s="1025"/>
      <c r="B144" s="1032"/>
      <c r="C144" s="1035"/>
      <c r="D144" s="1038"/>
      <c r="E144" s="480">
        <v>1</v>
      </c>
      <c r="F144" s="382">
        <v>0.5</v>
      </c>
      <c r="G144" s="793"/>
      <c r="H144" s="803"/>
      <c r="I144" s="804"/>
    </row>
    <row r="145" spans="1:10">
      <c r="A145" s="1025"/>
      <c r="B145" s="1032"/>
      <c r="C145" s="1035"/>
      <c r="D145" s="1038"/>
      <c r="E145" s="480">
        <v>2</v>
      </c>
      <c r="F145" s="382">
        <v>0.5</v>
      </c>
      <c r="G145" s="793"/>
      <c r="H145" s="803"/>
      <c r="I145" s="804"/>
    </row>
    <row r="146" spans="1:10">
      <c r="A146" s="1025"/>
      <c r="B146" s="1032"/>
      <c r="C146" s="1035"/>
      <c r="D146" s="1038"/>
      <c r="E146" s="480">
        <v>3</v>
      </c>
      <c r="F146" s="382">
        <v>0.5</v>
      </c>
      <c r="G146" s="793"/>
      <c r="H146" s="803"/>
      <c r="I146" s="804"/>
    </row>
    <row r="147" spans="1:10">
      <c r="A147" s="1025"/>
      <c r="B147" s="1032"/>
      <c r="C147" s="1035"/>
      <c r="D147" s="1038"/>
      <c r="E147" s="480">
        <v>4</v>
      </c>
      <c r="F147" s="382">
        <v>1.5</v>
      </c>
      <c r="G147" s="282"/>
      <c r="H147" s="803"/>
      <c r="I147" s="804"/>
    </row>
    <row r="148" spans="1:10">
      <c r="A148" s="1025"/>
      <c r="B148" s="1032"/>
      <c r="C148" s="1035"/>
      <c r="D148" s="1038"/>
      <c r="E148" s="480">
        <v>5</v>
      </c>
      <c r="F148" s="382">
        <v>0</v>
      </c>
      <c r="G148" s="793"/>
      <c r="H148" s="803"/>
      <c r="I148" s="804"/>
    </row>
    <row r="149" spans="1:10">
      <c r="A149" s="1025"/>
      <c r="B149" s="1032"/>
      <c r="C149" s="1035"/>
      <c r="D149" s="1038"/>
      <c r="E149" s="480">
        <v>6</v>
      </c>
      <c r="F149" s="382">
        <v>0</v>
      </c>
      <c r="G149" s="793"/>
      <c r="H149" s="803"/>
      <c r="I149" s="804"/>
    </row>
    <row r="150" spans="1:10">
      <c r="A150" s="1025"/>
      <c r="B150" s="1032"/>
      <c r="C150" s="1035"/>
      <c r="D150" s="1038"/>
      <c r="E150" s="480"/>
      <c r="F150" s="382"/>
      <c r="G150" s="793"/>
      <c r="H150" s="803"/>
      <c r="I150" s="804"/>
    </row>
    <row r="151" spans="1:10" ht="15.75" thickBot="1">
      <c r="A151" s="1025"/>
      <c r="B151" s="1047"/>
      <c r="C151" s="1048"/>
      <c r="D151" s="1049"/>
      <c r="E151" s="484"/>
      <c r="F151" s="384"/>
      <c r="G151" s="789">
        <f>AVERAGE(F144:F149)</f>
        <v>0.5</v>
      </c>
      <c r="H151" s="385">
        <v>20</v>
      </c>
      <c r="I151" s="385">
        <v>15</v>
      </c>
      <c r="J151" s="280" t="s">
        <v>67</v>
      </c>
    </row>
    <row r="152" spans="1:10">
      <c r="A152" s="1025"/>
      <c r="B152" s="1059" t="s">
        <v>29</v>
      </c>
      <c r="C152" s="1060" t="s">
        <v>30</v>
      </c>
      <c r="D152" s="1061" t="s">
        <v>111</v>
      </c>
      <c r="E152" s="56"/>
      <c r="F152" s="873"/>
      <c r="G152" s="792"/>
      <c r="H152" s="801"/>
      <c r="I152" s="802"/>
    </row>
    <row r="153" spans="1:10">
      <c r="A153" s="1025"/>
      <c r="B153" s="1032"/>
      <c r="C153" s="1035"/>
      <c r="D153" s="1038"/>
      <c r="E153" s="66"/>
      <c r="F153" s="264"/>
      <c r="G153" s="793"/>
      <c r="H153" s="803"/>
      <c r="I153" s="804"/>
    </row>
    <row r="154" spans="1:10">
      <c r="A154" s="1025"/>
      <c r="B154" s="1032"/>
      <c r="C154" s="1035"/>
      <c r="D154" s="1038"/>
      <c r="E154" s="66">
        <v>1</v>
      </c>
      <c r="F154" s="387">
        <v>0.5</v>
      </c>
      <c r="G154" s="793"/>
      <c r="H154" s="803"/>
      <c r="I154" s="804"/>
    </row>
    <row r="155" spans="1:10">
      <c r="A155" s="1025"/>
      <c r="B155" s="1032"/>
      <c r="C155" s="1035"/>
      <c r="D155" s="1038"/>
      <c r="E155" s="66">
        <v>2</v>
      </c>
      <c r="F155" s="387">
        <v>0.5</v>
      </c>
      <c r="G155" s="793"/>
      <c r="H155" s="803"/>
      <c r="I155" s="804"/>
    </row>
    <row r="156" spans="1:10">
      <c r="A156" s="1025"/>
      <c r="B156" s="1032"/>
      <c r="C156" s="1035"/>
      <c r="D156" s="1038"/>
      <c r="E156" s="66">
        <v>3</v>
      </c>
      <c r="F156" s="387">
        <v>1.5</v>
      </c>
      <c r="G156" s="793"/>
      <c r="H156" s="803"/>
      <c r="I156" s="804"/>
    </row>
    <row r="157" spans="1:10">
      <c r="A157" s="1025"/>
      <c r="B157" s="1032"/>
      <c r="C157" s="1035"/>
      <c r="D157" s="1038"/>
      <c r="E157" s="66">
        <v>4</v>
      </c>
      <c r="F157" s="387">
        <v>1.5</v>
      </c>
      <c r="G157" s="788"/>
      <c r="H157" s="803"/>
      <c r="I157" s="804"/>
    </row>
    <row r="158" spans="1:10">
      <c r="A158" s="1025"/>
      <c r="B158" s="1032"/>
      <c r="C158" s="1035"/>
      <c r="D158" s="1038"/>
      <c r="E158" s="66">
        <v>5</v>
      </c>
      <c r="F158" s="387">
        <v>1.5</v>
      </c>
      <c r="G158" s="793"/>
      <c r="H158" s="803"/>
      <c r="I158" s="804"/>
    </row>
    <row r="159" spans="1:10">
      <c r="A159" s="1025"/>
      <c r="B159" s="1032"/>
      <c r="C159" s="1035"/>
      <c r="D159" s="1038"/>
      <c r="E159" s="66">
        <v>6</v>
      </c>
      <c r="F159" s="387">
        <v>0.5</v>
      </c>
      <c r="G159" s="793"/>
      <c r="H159" s="803"/>
      <c r="I159" s="804"/>
    </row>
    <row r="160" spans="1:10">
      <c r="A160" s="1025"/>
      <c r="B160" s="1032"/>
      <c r="C160" s="1035"/>
      <c r="D160" s="1038"/>
      <c r="E160" s="66"/>
      <c r="F160" s="387"/>
      <c r="G160" s="793"/>
      <c r="H160" s="803"/>
      <c r="I160" s="804"/>
    </row>
    <row r="161" spans="1:10">
      <c r="A161" s="1025"/>
      <c r="B161" s="1033"/>
      <c r="C161" s="1036"/>
      <c r="D161" s="1039"/>
      <c r="E161" s="72"/>
      <c r="F161" s="401"/>
      <c r="G161" s="789">
        <f>AVERAGE(F154:F159)</f>
        <v>1</v>
      </c>
      <c r="H161" s="619">
        <v>10</v>
      </c>
      <c r="I161" s="619">
        <v>15</v>
      </c>
      <c r="J161" s="280" t="s">
        <v>67</v>
      </c>
    </row>
    <row r="162" spans="1:10">
      <c r="A162" s="1025"/>
      <c r="B162" s="1062" t="s">
        <v>29</v>
      </c>
      <c r="C162" s="1063" t="s">
        <v>30</v>
      </c>
      <c r="D162" s="1064" t="s">
        <v>112</v>
      </c>
      <c r="E162" s="876"/>
      <c r="G162" s="793"/>
      <c r="H162" s="803"/>
      <c r="I162" s="804"/>
    </row>
    <row r="163" spans="1:10">
      <c r="A163" s="1025"/>
      <c r="B163" s="1032"/>
      <c r="C163" s="1035"/>
      <c r="D163" s="1038"/>
      <c r="E163" s="480"/>
      <c r="G163" s="793"/>
      <c r="H163" s="803"/>
      <c r="I163" s="804"/>
    </row>
    <row r="164" spans="1:10">
      <c r="A164" s="1025"/>
      <c r="B164" s="1032"/>
      <c r="C164" s="1035"/>
      <c r="D164" s="1038"/>
      <c r="E164" s="480">
        <v>1</v>
      </c>
      <c r="F164" s="387">
        <v>0</v>
      </c>
      <c r="G164" s="793"/>
      <c r="H164" s="803"/>
      <c r="I164" s="804"/>
    </row>
    <row r="165" spans="1:10">
      <c r="A165" s="1025"/>
      <c r="B165" s="1032"/>
      <c r="C165" s="1035"/>
      <c r="D165" s="1038"/>
      <c r="E165" s="480">
        <v>2</v>
      </c>
      <c r="F165" s="387">
        <v>0.5</v>
      </c>
      <c r="G165" s="793"/>
      <c r="H165" s="803"/>
      <c r="I165" s="804"/>
    </row>
    <row r="166" spans="1:10">
      <c r="A166" s="1025"/>
      <c r="B166" s="1032"/>
      <c r="C166" s="1035"/>
      <c r="D166" s="1038"/>
      <c r="E166" s="480">
        <v>3</v>
      </c>
      <c r="F166" s="387">
        <v>0.5</v>
      </c>
      <c r="G166" s="793"/>
      <c r="H166" s="803"/>
      <c r="I166" s="804"/>
    </row>
    <row r="167" spans="1:10">
      <c r="A167" s="1025"/>
      <c r="B167" s="1032"/>
      <c r="C167" s="1035"/>
      <c r="D167" s="1038"/>
      <c r="E167" s="480">
        <v>4</v>
      </c>
      <c r="F167" s="387">
        <v>0.5</v>
      </c>
      <c r="G167" s="788"/>
      <c r="H167" s="803"/>
      <c r="I167" s="804"/>
    </row>
    <row r="168" spans="1:10">
      <c r="A168" s="1025"/>
      <c r="B168" s="1032"/>
      <c r="C168" s="1035"/>
      <c r="D168" s="1038"/>
      <c r="E168" s="480">
        <v>5</v>
      </c>
      <c r="F168" s="387">
        <v>1.5</v>
      </c>
      <c r="G168" s="793"/>
      <c r="H168" s="803"/>
      <c r="I168" s="804"/>
    </row>
    <row r="169" spans="1:10">
      <c r="A169" s="1025"/>
      <c r="B169" s="1032"/>
      <c r="C169" s="1035"/>
      <c r="D169" s="1038"/>
      <c r="E169" s="480">
        <v>6</v>
      </c>
      <c r="F169" s="387">
        <v>0.5</v>
      </c>
      <c r="G169" s="793"/>
      <c r="H169" s="803"/>
      <c r="I169" s="804"/>
    </row>
    <row r="170" spans="1:10">
      <c r="A170" s="1025"/>
      <c r="B170" s="1032"/>
      <c r="C170" s="1035"/>
      <c r="D170" s="1038"/>
      <c r="E170" s="480"/>
      <c r="F170" s="387"/>
      <c r="G170" s="793"/>
      <c r="H170" s="803"/>
      <c r="I170" s="804"/>
    </row>
    <row r="171" spans="1:10">
      <c r="A171" s="1025"/>
      <c r="B171" s="1033"/>
      <c r="C171" s="1036"/>
      <c r="D171" s="1039"/>
      <c r="E171" s="482"/>
      <c r="F171" s="401"/>
      <c r="G171" s="789">
        <f>AVERAGE(F164:F169)</f>
        <v>0.58333333333333337</v>
      </c>
      <c r="H171" s="619">
        <v>0</v>
      </c>
      <c r="I171" s="619">
        <v>20</v>
      </c>
      <c r="J171" s="280" t="s">
        <v>67</v>
      </c>
    </row>
    <row r="172" spans="1:10">
      <c r="A172" s="1025"/>
      <c r="B172" s="1065" t="s">
        <v>29</v>
      </c>
      <c r="C172" s="1066" t="s">
        <v>30</v>
      </c>
      <c r="D172" s="1067" t="s">
        <v>113</v>
      </c>
      <c r="E172" s="480"/>
      <c r="G172" s="793"/>
      <c r="H172" s="803"/>
      <c r="I172" s="804"/>
    </row>
    <row r="173" spans="1:10">
      <c r="A173" s="1025"/>
      <c r="B173" s="1032"/>
      <c r="C173" s="1035"/>
      <c r="D173" s="1038"/>
      <c r="E173" s="480"/>
      <c r="G173" s="793"/>
      <c r="H173" s="803"/>
      <c r="I173" s="804"/>
    </row>
    <row r="174" spans="1:10">
      <c r="A174" s="1025"/>
      <c r="B174" s="1032"/>
      <c r="C174" s="1035"/>
      <c r="D174" s="1038"/>
      <c r="E174" s="480">
        <v>1</v>
      </c>
      <c r="F174" s="387">
        <v>0.5</v>
      </c>
      <c r="G174" s="793"/>
      <c r="H174" s="803"/>
      <c r="I174" s="804"/>
    </row>
    <row r="175" spans="1:10">
      <c r="A175" s="1025"/>
      <c r="B175" s="1032"/>
      <c r="C175" s="1035"/>
      <c r="D175" s="1038"/>
      <c r="E175" s="480">
        <v>2</v>
      </c>
      <c r="F175" s="387">
        <v>1.5</v>
      </c>
      <c r="G175" s="793"/>
      <c r="H175" s="803"/>
      <c r="I175" s="804"/>
    </row>
    <row r="176" spans="1:10">
      <c r="A176" s="1025"/>
      <c r="B176" s="1032"/>
      <c r="C176" s="1035"/>
      <c r="D176" s="1038"/>
      <c r="E176" s="480">
        <v>3</v>
      </c>
      <c r="F176" s="387">
        <v>1.5</v>
      </c>
      <c r="G176" s="793"/>
      <c r="H176" s="803"/>
      <c r="I176" s="804"/>
    </row>
    <row r="177" spans="1:10">
      <c r="A177" s="1025"/>
      <c r="B177" s="1032"/>
      <c r="C177" s="1035"/>
      <c r="D177" s="1038"/>
      <c r="E177" s="480">
        <v>4</v>
      </c>
      <c r="F177" s="387">
        <v>1.5</v>
      </c>
      <c r="G177" s="788"/>
      <c r="H177" s="803"/>
      <c r="I177" s="804"/>
    </row>
    <row r="178" spans="1:10">
      <c r="A178" s="1025"/>
      <c r="B178" s="1032"/>
      <c r="C178" s="1035"/>
      <c r="D178" s="1038"/>
      <c r="E178" s="480">
        <v>5</v>
      </c>
      <c r="F178" s="387">
        <v>0</v>
      </c>
      <c r="G178" s="793"/>
      <c r="H178" s="803"/>
      <c r="I178" s="804"/>
    </row>
    <row r="179" spans="1:10">
      <c r="A179" s="1025"/>
      <c r="B179" s="1032"/>
      <c r="C179" s="1035"/>
      <c r="D179" s="1038"/>
      <c r="E179" s="480">
        <v>6</v>
      </c>
      <c r="F179" s="387">
        <v>0</v>
      </c>
      <c r="G179" s="793"/>
      <c r="H179" s="803"/>
      <c r="I179" s="804"/>
    </row>
    <row r="180" spans="1:10">
      <c r="A180" s="1025"/>
      <c r="B180" s="1032"/>
      <c r="C180" s="1035"/>
      <c r="D180" s="1038"/>
      <c r="E180" s="480"/>
      <c r="F180" s="387"/>
      <c r="G180" s="793"/>
      <c r="H180" s="803"/>
      <c r="I180" s="804"/>
    </row>
    <row r="181" spans="1:10" ht="15.75" thickBot="1">
      <c r="A181" s="1026"/>
      <c r="B181" s="1047"/>
      <c r="C181" s="1048"/>
      <c r="D181" s="1049"/>
      <c r="E181" s="484"/>
      <c r="F181" s="388"/>
      <c r="G181" s="789">
        <f>AVERAGE(F174:F179)</f>
        <v>0.83333333333333337</v>
      </c>
      <c r="H181" s="385">
        <v>0</v>
      </c>
      <c r="I181" s="385">
        <v>18</v>
      </c>
      <c r="J181" s="280" t="s">
        <v>67</v>
      </c>
    </row>
    <row r="182" spans="1:10">
      <c r="A182" s="1028" t="s">
        <v>31</v>
      </c>
      <c r="B182" s="1051" t="s">
        <v>32</v>
      </c>
      <c r="C182" s="1052" t="s">
        <v>33</v>
      </c>
      <c r="D182" s="1053" t="s">
        <v>111</v>
      </c>
      <c r="E182" s="487"/>
      <c r="G182" s="792"/>
      <c r="H182" s="801"/>
      <c r="I182" s="802"/>
    </row>
    <row r="183" spans="1:10">
      <c r="A183" s="1029"/>
      <c r="B183" s="1032"/>
      <c r="C183" s="1035"/>
      <c r="D183" s="1038"/>
      <c r="E183" s="489"/>
      <c r="F183" s="212"/>
      <c r="G183" s="793"/>
      <c r="H183" s="803"/>
      <c r="I183" s="804"/>
    </row>
    <row r="184" spans="1:10">
      <c r="A184" s="1029"/>
      <c r="B184" s="1032"/>
      <c r="C184" s="1035"/>
      <c r="D184" s="1038"/>
      <c r="E184" s="489">
        <v>1</v>
      </c>
      <c r="F184" s="382">
        <v>0.5</v>
      </c>
      <c r="G184" s="793"/>
      <c r="H184" s="803"/>
      <c r="I184" s="804"/>
    </row>
    <row r="185" spans="1:10">
      <c r="A185" s="1029"/>
      <c r="B185" s="1032"/>
      <c r="C185" s="1035"/>
      <c r="D185" s="1038"/>
      <c r="E185" s="489">
        <v>2</v>
      </c>
      <c r="F185" s="382">
        <v>0.5</v>
      </c>
      <c r="G185" s="793"/>
      <c r="H185" s="803"/>
      <c r="I185" s="804"/>
    </row>
    <row r="186" spans="1:10">
      <c r="A186" s="1029"/>
      <c r="B186" s="1032"/>
      <c r="C186" s="1035"/>
      <c r="D186" s="1038"/>
      <c r="E186" s="489">
        <v>3</v>
      </c>
      <c r="F186" s="382">
        <v>0.5</v>
      </c>
      <c r="G186" s="793"/>
      <c r="H186" s="803"/>
      <c r="I186" s="804"/>
    </row>
    <row r="187" spans="1:10">
      <c r="A187" s="1029"/>
      <c r="B187" s="1032"/>
      <c r="C187" s="1035"/>
      <c r="D187" s="1038"/>
      <c r="E187" s="489">
        <v>4</v>
      </c>
      <c r="F187" s="382">
        <v>1.5</v>
      </c>
      <c r="G187" s="788"/>
      <c r="H187" s="803"/>
      <c r="I187" s="804"/>
    </row>
    <row r="188" spans="1:10">
      <c r="A188" s="1029"/>
      <c r="B188" s="1032"/>
      <c r="C188" s="1035"/>
      <c r="D188" s="1038"/>
      <c r="E188" s="489">
        <v>5</v>
      </c>
      <c r="F188" s="382">
        <v>1.5</v>
      </c>
      <c r="G188" s="793"/>
      <c r="H188" s="803"/>
      <c r="I188" s="804"/>
    </row>
    <row r="189" spans="1:10">
      <c r="A189" s="1029"/>
      <c r="B189" s="1032"/>
      <c r="C189" s="1035"/>
      <c r="D189" s="1038"/>
      <c r="E189" s="489">
        <v>6</v>
      </c>
      <c r="F189" s="382">
        <v>1.5</v>
      </c>
      <c r="G189" s="793"/>
      <c r="H189" s="803"/>
      <c r="I189" s="804"/>
    </row>
    <row r="190" spans="1:10">
      <c r="A190" s="1029"/>
      <c r="B190" s="1032"/>
      <c r="C190" s="1035"/>
      <c r="D190" s="1038"/>
      <c r="E190" s="489"/>
      <c r="F190" s="382"/>
      <c r="G190" s="793"/>
      <c r="H190" s="803"/>
      <c r="I190" s="804"/>
    </row>
    <row r="191" spans="1:10">
      <c r="A191" s="1029"/>
      <c r="B191" s="1033"/>
      <c r="C191" s="1036"/>
      <c r="D191" s="1039"/>
      <c r="E191" s="491"/>
      <c r="F191" s="383"/>
      <c r="G191" s="789">
        <f>AVERAGE(F184:F189)</f>
        <v>1</v>
      </c>
      <c r="H191" s="619">
        <v>0</v>
      </c>
      <c r="I191" s="797">
        <v>0</v>
      </c>
    </row>
    <row r="192" spans="1:10">
      <c r="A192" s="1029"/>
      <c r="B192" s="1054" t="s">
        <v>32</v>
      </c>
      <c r="C192" s="1055" t="s">
        <v>33</v>
      </c>
      <c r="D192" s="1056" t="s">
        <v>112</v>
      </c>
      <c r="E192" s="877"/>
      <c r="G192" s="793"/>
      <c r="H192" s="283"/>
      <c r="I192" s="796"/>
    </row>
    <row r="193" spans="1:9">
      <c r="A193" s="1029"/>
      <c r="B193" s="1032"/>
      <c r="C193" s="1035"/>
      <c r="D193" s="1038"/>
      <c r="E193" s="489"/>
      <c r="G193" s="793"/>
      <c r="H193" s="283"/>
      <c r="I193" s="796"/>
    </row>
    <row r="194" spans="1:9">
      <c r="A194" s="1029"/>
      <c r="B194" s="1032"/>
      <c r="C194" s="1035"/>
      <c r="D194" s="1038"/>
      <c r="E194" s="489">
        <v>1</v>
      </c>
      <c r="F194" s="382">
        <v>1.5</v>
      </c>
      <c r="G194" s="793"/>
      <c r="H194" s="283"/>
      <c r="I194" s="796"/>
    </row>
    <row r="195" spans="1:9">
      <c r="A195" s="1029"/>
      <c r="B195" s="1032"/>
      <c r="C195" s="1035"/>
      <c r="D195" s="1038"/>
      <c r="E195" s="489">
        <v>2</v>
      </c>
      <c r="F195" s="382">
        <v>1.5</v>
      </c>
      <c r="G195" s="793"/>
      <c r="H195" s="283"/>
      <c r="I195" s="796"/>
    </row>
    <row r="196" spans="1:9">
      <c r="A196" s="1029"/>
      <c r="B196" s="1032"/>
      <c r="C196" s="1035"/>
      <c r="D196" s="1038"/>
      <c r="E196" s="489">
        <v>3</v>
      </c>
      <c r="F196" s="382">
        <v>1.5</v>
      </c>
      <c r="G196" s="793"/>
      <c r="H196" s="283"/>
      <c r="I196" s="796"/>
    </row>
    <row r="197" spans="1:9">
      <c r="A197" s="1029"/>
      <c r="B197" s="1032"/>
      <c r="C197" s="1035"/>
      <c r="D197" s="1038"/>
      <c r="E197" s="489">
        <v>4</v>
      </c>
      <c r="F197" s="382">
        <v>0.5</v>
      </c>
      <c r="G197" s="788"/>
      <c r="H197" s="283"/>
      <c r="I197" s="796"/>
    </row>
    <row r="198" spans="1:9">
      <c r="A198" s="1029"/>
      <c r="B198" s="1032"/>
      <c r="C198" s="1035"/>
      <c r="D198" s="1038"/>
      <c r="E198" s="489">
        <v>5</v>
      </c>
      <c r="F198" s="382">
        <v>0.5</v>
      </c>
      <c r="G198" s="793"/>
      <c r="H198" s="283"/>
      <c r="I198" s="796"/>
    </row>
    <row r="199" spans="1:9">
      <c r="A199" s="1029"/>
      <c r="B199" s="1032"/>
      <c r="C199" s="1035"/>
      <c r="D199" s="1038"/>
      <c r="E199" s="489">
        <v>6</v>
      </c>
      <c r="F199" s="382">
        <v>0.5</v>
      </c>
      <c r="G199" s="793"/>
      <c r="H199" s="283"/>
      <c r="I199" s="796"/>
    </row>
    <row r="200" spans="1:9">
      <c r="A200" s="1029"/>
      <c r="B200" s="1032"/>
      <c r="C200" s="1035"/>
      <c r="D200" s="1038"/>
      <c r="E200" s="489"/>
      <c r="F200" s="382"/>
      <c r="G200" s="793"/>
      <c r="H200" s="283"/>
      <c r="I200" s="796"/>
    </row>
    <row r="201" spans="1:9">
      <c r="A201" s="1029"/>
      <c r="B201" s="1033"/>
      <c r="C201" s="1036"/>
      <c r="D201" s="1039"/>
      <c r="E201" s="491"/>
      <c r="F201" s="383"/>
      <c r="G201" s="789">
        <f>AVERAGE(F194:F199)</f>
        <v>1</v>
      </c>
      <c r="H201" s="619">
        <v>0</v>
      </c>
      <c r="I201" s="797">
        <v>0</v>
      </c>
    </row>
    <row r="202" spans="1:9">
      <c r="A202" s="1029"/>
      <c r="B202" s="1057" t="s">
        <v>32</v>
      </c>
      <c r="C202" s="1058" t="s">
        <v>33</v>
      </c>
      <c r="D202" s="1050" t="s">
        <v>113</v>
      </c>
      <c r="E202" s="489"/>
      <c r="G202" s="793"/>
      <c r="H202" s="283"/>
      <c r="I202" s="796"/>
    </row>
    <row r="203" spans="1:9">
      <c r="A203" s="1029"/>
      <c r="B203" s="1032"/>
      <c r="C203" s="1035"/>
      <c r="D203" s="1038"/>
      <c r="E203" s="489"/>
      <c r="G203" s="793"/>
      <c r="H203" s="283"/>
      <c r="I203" s="796"/>
    </row>
    <row r="204" spans="1:9">
      <c r="A204" s="1029"/>
      <c r="B204" s="1032"/>
      <c r="C204" s="1035"/>
      <c r="D204" s="1038"/>
      <c r="E204" s="489">
        <v>1</v>
      </c>
      <c r="F204" s="382">
        <v>0.5</v>
      </c>
      <c r="G204" s="793"/>
      <c r="H204" s="283"/>
      <c r="I204" s="796"/>
    </row>
    <row r="205" spans="1:9">
      <c r="A205" s="1029"/>
      <c r="B205" s="1032"/>
      <c r="C205" s="1035"/>
      <c r="D205" s="1038"/>
      <c r="E205" s="489">
        <v>2</v>
      </c>
      <c r="F205" s="382">
        <v>0.5</v>
      </c>
      <c r="G205" s="793"/>
      <c r="H205" s="283"/>
      <c r="I205" s="796"/>
    </row>
    <row r="206" spans="1:9">
      <c r="A206" s="1029"/>
      <c r="B206" s="1032"/>
      <c r="C206" s="1035"/>
      <c r="D206" s="1038"/>
      <c r="E206" s="489">
        <v>3</v>
      </c>
      <c r="F206" s="382">
        <v>0.5</v>
      </c>
      <c r="G206" s="793"/>
      <c r="H206" s="283"/>
      <c r="I206" s="796"/>
    </row>
    <row r="207" spans="1:9">
      <c r="A207" s="1029"/>
      <c r="B207" s="1032"/>
      <c r="C207" s="1035"/>
      <c r="D207" s="1038"/>
      <c r="E207" s="489">
        <v>4</v>
      </c>
      <c r="F207" s="382">
        <v>0.5</v>
      </c>
      <c r="G207" s="282"/>
      <c r="H207" s="283"/>
      <c r="I207" s="796"/>
    </row>
    <row r="208" spans="1:9">
      <c r="A208" s="1029"/>
      <c r="B208" s="1032"/>
      <c r="C208" s="1035"/>
      <c r="D208" s="1038"/>
      <c r="E208" s="489">
        <v>5</v>
      </c>
      <c r="F208" s="382">
        <v>0.5</v>
      </c>
      <c r="G208" s="793"/>
      <c r="H208" s="283"/>
      <c r="I208" s="796"/>
    </row>
    <row r="209" spans="1:9">
      <c r="A209" s="1029"/>
      <c r="B209" s="1032"/>
      <c r="C209" s="1035"/>
      <c r="D209" s="1038"/>
      <c r="E209" s="489">
        <v>6</v>
      </c>
      <c r="F209" s="382">
        <v>0.5</v>
      </c>
      <c r="G209" s="793"/>
      <c r="H209" s="283"/>
      <c r="I209" s="796"/>
    </row>
    <row r="210" spans="1:9">
      <c r="A210" s="1029"/>
      <c r="B210" s="1032"/>
      <c r="C210" s="1035"/>
      <c r="D210" s="1038"/>
      <c r="E210" s="489"/>
      <c r="F210" s="382"/>
      <c r="G210" s="793"/>
      <c r="H210" s="283"/>
      <c r="I210" s="796"/>
    </row>
    <row r="211" spans="1:9" ht="15.75" thickBot="1">
      <c r="A211" s="1029"/>
      <c r="B211" s="1047"/>
      <c r="C211" s="1048"/>
      <c r="D211" s="1049"/>
      <c r="E211" s="493"/>
      <c r="F211" s="384"/>
      <c r="G211" s="789">
        <f>AVERAGE(F204:F209)</f>
        <v>0.5</v>
      </c>
      <c r="H211" s="385">
        <v>0</v>
      </c>
      <c r="I211" s="800">
        <v>0</v>
      </c>
    </row>
    <row r="212" spans="1:9">
      <c r="A212" s="1029"/>
      <c r="B212" s="1051" t="s">
        <v>34</v>
      </c>
      <c r="C212" s="1052" t="s">
        <v>35</v>
      </c>
      <c r="D212" s="1053" t="s">
        <v>111</v>
      </c>
      <c r="E212" s="487"/>
      <c r="F212" s="878"/>
      <c r="G212" s="792"/>
      <c r="H212" s="805"/>
      <c r="I212" s="806"/>
    </row>
    <row r="213" spans="1:9">
      <c r="A213" s="1029"/>
      <c r="B213" s="1032"/>
      <c r="C213" s="1035"/>
      <c r="D213" s="1038"/>
      <c r="E213" s="489"/>
      <c r="F213" s="212"/>
      <c r="G213" s="793"/>
      <c r="H213" s="283"/>
      <c r="I213" s="796"/>
    </row>
    <row r="214" spans="1:9">
      <c r="A214" s="1029"/>
      <c r="B214" s="1032"/>
      <c r="C214" s="1035"/>
      <c r="D214" s="1038"/>
      <c r="E214" s="489">
        <v>1</v>
      </c>
      <c r="F214" s="382">
        <v>1.5</v>
      </c>
      <c r="G214" s="793"/>
      <c r="H214" s="283"/>
      <c r="I214" s="796"/>
    </row>
    <row r="215" spans="1:9">
      <c r="A215" s="1029"/>
      <c r="B215" s="1032"/>
      <c r="C215" s="1035"/>
      <c r="D215" s="1038"/>
      <c r="E215" s="489">
        <v>2</v>
      </c>
      <c r="F215" s="382">
        <v>0.5</v>
      </c>
      <c r="G215" s="793"/>
      <c r="H215" s="283"/>
      <c r="I215" s="796"/>
    </row>
    <row r="216" spans="1:9">
      <c r="A216" s="1029"/>
      <c r="B216" s="1032"/>
      <c r="C216" s="1035"/>
      <c r="D216" s="1038"/>
      <c r="E216" s="489">
        <v>3</v>
      </c>
      <c r="F216" s="382">
        <v>0.5</v>
      </c>
      <c r="G216" s="793"/>
      <c r="H216" s="283"/>
      <c r="I216" s="796"/>
    </row>
    <row r="217" spans="1:9">
      <c r="A217" s="1029"/>
      <c r="B217" s="1032"/>
      <c r="C217" s="1035"/>
      <c r="D217" s="1038"/>
      <c r="E217" s="489">
        <v>4</v>
      </c>
      <c r="F217" s="382">
        <v>0</v>
      </c>
      <c r="G217" s="788"/>
      <c r="H217" s="283"/>
      <c r="I217" s="796"/>
    </row>
    <row r="218" spans="1:9">
      <c r="A218" s="1029"/>
      <c r="B218" s="1032"/>
      <c r="C218" s="1035"/>
      <c r="D218" s="1038"/>
      <c r="E218" s="489">
        <v>5</v>
      </c>
      <c r="F218" s="382">
        <v>0</v>
      </c>
      <c r="G218" s="793"/>
      <c r="H218" s="283"/>
      <c r="I218" s="796"/>
    </row>
    <row r="219" spans="1:9">
      <c r="A219" s="1029"/>
      <c r="B219" s="1032"/>
      <c r="C219" s="1035"/>
      <c r="D219" s="1038"/>
      <c r="E219" s="489">
        <v>6</v>
      </c>
      <c r="F219" s="382">
        <v>1.5</v>
      </c>
      <c r="G219" s="793"/>
      <c r="H219" s="283"/>
      <c r="I219" s="796"/>
    </row>
    <row r="220" spans="1:9">
      <c r="A220" s="1029"/>
      <c r="B220" s="1032"/>
      <c r="C220" s="1035"/>
      <c r="D220" s="1038"/>
      <c r="E220" s="489"/>
      <c r="F220" s="382"/>
      <c r="G220" s="793"/>
      <c r="H220" s="283"/>
      <c r="I220" s="796"/>
    </row>
    <row r="221" spans="1:9">
      <c r="A221" s="1029"/>
      <c r="B221" s="1033"/>
      <c r="C221" s="1036"/>
      <c r="D221" s="1039"/>
      <c r="E221" s="491"/>
      <c r="F221" s="383"/>
      <c r="G221" s="789">
        <f>AVERAGE(F214:F219)</f>
        <v>0.66666666666666663</v>
      </c>
      <c r="H221" s="619">
        <v>0</v>
      </c>
      <c r="I221" s="797">
        <v>0</v>
      </c>
    </row>
    <row r="222" spans="1:9">
      <c r="A222" s="1029"/>
      <c r="B222" s="1054" t="s">
        <v>34</v>
      </c>
      <c r="C222" s="1055" t="s">
        <v>35</v>
      </c>
      <c r="D222" s="1056" t="s">
        <v>112</v>
      </c>
      <c r="E222" s="877"/>
      <c r="F222" s="212"/>
      <c r="G222" s="793"/>
      <c r="H222" s="283"/>
      <c r="I222" s="796"/>
    </row>
    <row r="223" spans="1:9">
      <c r="A223" s="1029"/>
      <c r="B223" s="1032"/>
      <c r="C223" s="1035"/>
      <c r="D223" s="1038"/>
      <c r="E223" s="489"/>
      <c r="F223" s="212"/>
      <c r="G223" s="793"/>
      <c r="H223" s="283"/>
      <c r="I223" s="796"/>
    </row>
    <row r="224" spans="1:9">
      <c r="A224" s="1029"/>
      <c r="B224" s="1032"/>
      <c r="C224" s="1035"/>
      <c r="D224" s="1038"/>
      <c r="E224" s="489">
        <v>1</v>
      </c>
      <c r="F224" s="382">
        <v>0.5</v>
      </c>
      <c r="G224" s="793"/>
      <c r="H224" s="283"/>
      <c r="I224" s="796"/>
    </row>
    <row r="225" spans="1:9">
      <c r="A225" s="1029"/>
      <c r="B225" s="1032"/>
      <c r="C225" s="1035"/>
      <c r="D225" s="1038"/>
      <c r="E225" s="489">
        <v>2</v>
      </c>
      <c r="F225" s="382">
        <v>0.5</v>
      </c>
      <c r="G225" s="793"/>
      <c r="H225" s="283"/>
      <c r="I225" s="796"/>
    </row>
    <row r="226" spans="1:9">
      <c r="A226" s="1029"/>
      <c r="B226" s="1032"/>
      <c r="C226" s="1035"/>
      <c r="D226" s="1038"/>
      <c r="E226" s="489">
        <v>3</v>
      </c>
      <c r="F226" s="382">
        <v>0.5</v>
      </c>
      <c r="G226" s="793"/>
      <c r="H226" s="283"/>
      <c r="I226" s="796"/>
    </row>
    <row r="227" spans="1:9">
      <c r="A227" s="1029"/>
      <c r="B227" s="1032"/>
      <c r="C227" s="1035"/>
      <c r="D227" s="1038"/>
      <c r="E227" s="489">
        <v>4</v>
      </c>
      <c r="F227" s="382">
        <v>1.5</v>
      </c>
      <c r="G227" s="788"/>
      <c r="H227" s="283"/>
      <c r="I227" s="796"/>
    </row>
    <row r="228" spans="1:9">
      <c r="A228" s="1029"/>
      <c r="B228" s="1032"/>
      <c r="C228" s="1035"/>
      <c r="D228" s="1038"/>
      <c r="E228" s="489">
        <v>5</v>
      </c>
      <c r="F228" s="382">
        <v>1.5</v>
      </c>
      <c r="G228" s="793"/>
      <c r="H228" s="283"/>
      <c r="I228" s="796"/>
    </row>
    <row r="229" spans="1:9">
      <c r="A229" s="1029"/>
      <c r="B229" s="1032"/>
      <c r="C229" s="1035"/>
      <c r="D229" s="1038"/>
      <c r="E229" s="489">
        <v>6</v>
      </c>
      <c r="F229" s="382">
        <v>0.5</v>
      </c>
      <c r="G229" s="793"/>
      <c r="H229" s="283"/>
      <c r="I229" s="796"/>
    </row>
    <row r="230" spans="1:9">
      <c r="A230" s="1029"/>
      <c r="B230" s="1032"/>
      <c r="C230" s="1035"/>
      <c r="D230" s="1038"/>
      <c r="E230" s="489"/>
      <c r="F230" s="382"/>
      <c r="G230" s="793"/>
      <c r="H230" s="283"/>
      <c r="I230" s="796"/>
    </row>
    <row r="231" spans="1:9">
      <c r="A231" s="1029"/>
      <c r="B231" s="1033"/>
      <c r="C231" s="1036"/>
      <c r="D231" s="1039"/>
      <c r="E231" s="491"/>
      <c r="F231" s="383"/>
      <c r="G231" s="789">
        <f>AVERAGE(F224:F229)</f>
        <v>0.83333333333333337</v>
      </c>
      <c r="H231" s="619">
        <v>0</v>
      </c>
      <c r="I231" s="797">
        <v>0</v>
      </c>
    </row>
    <row r="232" spans="1:9">
      <c r="A232" s="1029"/>
      <c r="B232" s="1057" t="s">
        <v>34</v>
      </c>
      <c r="C232" s="1058" t="s">
        <v>35</v>
      </c>
      <c r="D232" s="1050" t="s">
        <v>113</v>
      </c>
      <c r="E232" s="489"/>
      <c r="F232" s="212"/>
      <c r="G232" s="793"/>
      <c r="H232" s="283"/>
      <c r="I232" s="796"/>
    </row>
    <row r="233" spans="1:9">
      <c r="A233" s="1029"/>
      <c r="B233" s="1032"/>
      <c r="C233" s="1035"/>
      <c r="D233" s="1038"/>
      <c r="E233" s="489"/>
      <c r="F233" s="212"/>
      <c r="G233" s="793"/>
      <c r="H233" s="283"/>
      <c r="I233" s="796"/>
    </row>
    <row r="234" spans="1:9">
      <c r="A234" s="1029"/>
      <c r="B234" s="1032"/>
      <c r="C234" s="1035"/>
      <c r="D234" s="1038"/>
      <c r="E234" s="489">
        <v>1</v>
      </c>
      <c r="F234" s="382">
        <v>0.5</v>
      </c>
      <c r="G234" s="793"/>
      <c r="H234" s="283"/>
      <c r="I234" s="796"/>
    </row>
    <row r="235" spans="1:9">
      <c r="A235" s="1029"/>
      <c r="B235" s="1032"/>
      <c r="C235" s="1035"/>
      <c r="D235" s="1038"/>
      <c r="E235" s="489">
        <v>2</v>
      </c>
      <c r="F235" s="382">
        <v>0.5</v>
      </c>
      <c r="G235" s="793"/>
      <c r="H235" s="283"/>
      <c r="I235" s="796"/>
    </row>
    <row r="236" spans="1:9">
      <c r="A236" s="1029"/>
      <c r="B236" s="1032"/>
      <c r="C236" s="1035"/>
      <c r="D236" s="1038"/>
      <c r="E236" s="489">
        <v>3</v>
      </c>
      <c r="F236" s="382">
        <v>0.5</v>
      </c>
      <c r="G236" s="793"/>
      <c r="H236" s="283"/>
      <c r="I236" s="796"/>
    </row>
    <row r="237" spans="1:9">
      <c r="A237" s="1029"/>
      <c r="B237" s="1032"/>
      <c r="C237" s="1035"/>
      <c r="D237" s="1038"/>
      <c r="E237" s="489">
        <v>4</v>
      </c>
      <c r="F237" s="382">
        <v>1.5</v>
      </c>
      <c r="G237" s="788"/>
      <c r="H237" s="283"/>
      <c r="I237" s="796"/>
    </row>
    <row r="238" spans="1:9">
      <c r="A238" s="1029"/>
      <c r="B238" s="1032"/>
      <c r="C238" s="1035"/>
      <c r="D238" s="1038"/>
      <c r="E238" s="489">
        <v>5</v>
      </c>
      <c r="F238" s="382">
        <v>1.5</v>
      </c>
      <c r="G238" s="793"/>
      <c r="H238" s="283"/>
      <c r="I238" s="796"/>
    </row>
    <row r="239" spans="1:9">
      <c r="A239" s="1029"/>
      <c r="B239" s="1032"/>
      <c r="C239" s="1035"/>
      <c r="D239" s="1038"/>
      <c r="E239" s="489">
        <v>6</v>
      </c>
      <c r="F239" s="382">
        <v>1.5</v>
      </c>
      <c r="G239" s="793"/>
      <c r="H239" s="283"/>
      <c r="I239" s="796"/>
    </row>
    <row r="240" spans="1:9">
      <c r="A240" s="1029"/>
      <c r="B240" s="1032"/>
      <c r="C240" s="1035"/>
      <c r="D240" s="1038"/>
      <c r="E240" s="489"/>
      <c r="F240" s="382"/>
      <c r="G240" s="793"/>
      <c r="H240" s="283"/>
      <c r="I240" s="796"/>
    </row>
    <row r="241" spans="1:9" ht="15.75" thickBot="1">
      <c r="A241" s="1029"/>
      <c r="B241" s="1047"/>
      <c r="C241" s="1048"/>
      <c r="D241" s="1049"/>
      <c r="E241" s="493"/>
      <c r="F241" s="384"/>
      <c r="G241" s="790">
        <f>AVERAGE(F234:F239)</f>
        <v>1</v>
      </c>
      <c r="H241" s="385">
        <v>0</v>
      </c>
      <c r="I241" s="800">
        <v>0</v>
      </c>
    </row>
    <row r="242" spans="1:9">
      <c r="A242" s="1029"/>
      <c r="B242" s="1051" t="s">
        <v>36</v>
      </c>
      <c r="C242" s="1052" t="s">
        <v>37</v>
      </c>
      <c r="D242" s="1053" t="s">
        <v>111</v>
      </c>
      <c r="E242" s="93"/>
      <c r="F242" s="873"/>
      <c r="G242" s="792"/>
      <c r="H242" s="805"/>
      <c r="I242" s="806"/>
    </row>
    <row r="243" spans="1:9">
      <c r="A243" s="1029"/>
      <c r="B243" s="1032"/>
      <c r="C243" s="1035"/>
      <c r="D243" s="1038"/>
      <c r="E243" s="103"/>
      <c r="F243" s="264"/>
      <c r="G243" s="793"/>
      <c r="H243" s="283"/>
      <c r="I243" s="796"/>
    </row>
    <row r="244" spans="1:9">
      <c r="A244" s="1029"/>
      <c r="B244" s="1032"/>
      <c r="C244" s="1035"/>
      <c r="D244" s="1038"/>
      <c r="E244" s="103">
        <v>1</v>
      </c>
      <c r="F244" s="387">
        <v>0.5</v>
      </c>
      <c r="G244" s="793"/>
      <c r="H244" s="283"/>
      <c r="I244" s="796"/>
    </row>
    <row r="245" spans="1:9">
      <c r="A245" s="1029"/>
      <c r="B245" s="1032"/>
      <c r="C245" s="1035"/>
      <c r="D245" s="1038"/>
      <c r="E245" s="103">
        <v>2</v>
      </c>
      <c r="F245" s="387">
        <v>0.5</v>
      </c>
      <c r="G245" s="793"/>
      <c r="H245" s="283"/>
      <c r="I245" s="796"/>
    </row>
    <row r="246" spans="1:9">
      <c r="A246" s="1029"/>
      <c r="B246" s="1032"/>
      <c r="C246" s="1035"/>
      <c r="D246" s="1038"/>
      <c r="E246" s="103">
        <v>3</v>
      </c>
      <c r="F246" s="387">
        <v>0.5</v>
      </c>
      <c r="G246" s="793"/>
      <c r="H246" s="283"/>
      <c r="I246" s="796"/>
    </row>
    <row r="247" spans="1:9">
      <c r="A247" s="1029"/>
      <c r="B247" s="1032"/>
      <c r="C247" s="1035"/>
      <c r="D247" s="1038"/>
      <c r="E247" s="103">
        <v>4</v>
      </c>
      <c r="F247" s="387">
        <v>0.5</v>
      </c>
      <c r="G247" s="788"/>
      <c r="H247" s="283"/>
      <c r="I247" s="796"/>
    </row>
    <row r="248" spans="1:9">
      <c r="A248" s="1029"/>
      <c r="B248" s="1032"/>
      <c r="C248" s="1035"/>
      <c r="D248" s="1038"/>
      <c r="E248" s="103">
        <v>5</v>
      </c>
      <c r="F248" s="387">
        <v>0.5</v>
      </c>
      <c r="G248" s="793"/>
      <c r="H248" s="283"/>
      <c r="I248" s="796"/>
    </row>
    <row r="249" spans="1:9">
      <c r="A249" s="1029"/>
      <c r="B249" s="1032"/>
      <c r="C249" s="1035"/>
      <c r="D249" s="1038"/>
      <c r="E249" s="103">
        <v>6</v>
      </c>
      <c r="F249" s="387">
        <v>1.5</v>
      </c>
      <c r="G249" s="793"/>
      <c r="H249" s="283"/>
      <c r="I249" s="796"/>
    </row>
    <row r="250" spans="1:9">
      <c r="A250" s="1029"/>
      <c r="B250" s="1032"/>
      <c r="C250" s="1035"/>
      <c r="D250" s="1038"/>
      <c r="E250" s="103"/>
      <c r="F250" s="387"/>
      <c r="G250" s="793"/>
      <c r="H250" s="283"/>
      <c r="I250" s="796"/>
    </row>
    <row r="251" spans="1:9">
      <c r="A251" s="1029"/>
      <c r="B251" s="1033"/>
      <c r="C251" s="1036"/>
      <c r="D251" s="1039"/>
      <c r="E251" s="112"/>
      <c r="F251" s="401"/>
      <c r="G251" s="789">
        <f>AVERAGE(F244:F249)</f>
        <v>0.66666666666666663</v>
      </c>
      <c r="H251" s="619">
        <v>0</v>
      </c>
      <c r="I251" s="797">
        <v>0</v>
      </c>
    </row>
    <row r="252" spans="1:9">
      <c r="A252" s="1029"/>
      <c r="B252" s="1054" t="s">
        <v>36</v>
      </c>
      <c r="C252" s="1055" t="s">
        <v>37</v>
      </c>
      <c r="D252" s="1056" t="s">
        <v>112</v>
      </c>
      <c r="E252" s="879"/>
      <c r="F252" s="264"/>
      <c r="G252" s="793"/>
      <c r="H252" s="283"/>
      <c r="I252" s="796"/>
    </row>
    <row r="253" spans="1:9">
      <c r="A253" s="1029"/>
      <c r="B253" s="1032"/>
      <c r="C253" s="1035"/>
      <c r="D253" s="1038"/>
      <c r="E253" s="103"/>
      <c r="F253" s="264"/>
      <c r="G253" s="793"/>
      <c r="H253" s="283"/>
      <c r="I253" s="796"/>
    </row>
    <row r="254" spans="1:9">
      <c r="A254" s="1029"/>
      <c r="B254" s="1032"/>
      <c r="C254" s="1035"/>
      <c r="D254" s="1038"/>
      <c r="E254" s="103">
        <v>1</v>
      </c>
      <c r="F254" s="387">
        <v>0.5</v>
      </c>
      <c r="G254" s="793"/>
      <c r="H254" s="283"/>
      <c r="I254" s="796"/>
    </row>
    <row r="255" spans="1:9">
      <c r="A255" s="1029"/>
      <c r="B255" s="1032"/>
      <c r="C255" s="1035"/>
      <c r="D255" s="1038"/>
      <c r="E255" s="103">
        <v>2</v>
      </c>
      <c r="F255" s="387">
        <v>0.5</v>
      </c>
      <c r="G255" s="793"/>
      <c r="H255" s="283"/>
      <c r="I255" s="796"/>
    </row>
    <row r="256" spans="1:9">
      <c r="A256" s="1029"/>
      <c r="B256" s="1032"/>
      <c r="C256" s="1035"/>
      <c r="D256" s="1038"/>
      <c r="E256" s="103">
        <v>3</v>
      </c>
      <c r="F256" s="387">
        <v>0.5</v>
      </c>
      <c r="G256" s="793"/>
      <c r="H256" s="283"/>
      <c r="I256" s="796"/>
    </row>
    <row r="257" spans="1:9">
      <c r="A257" s="1029"/>
      <c r="B257" s="1032"/>
      <c r="C257" s="1035"/>
      <c r="D257" s="1038"/>
      <c r="E257" s="103">
        <v>4</v>
      </c>
      <c r="F257" s="387">
        <v>1.5</v>
      </c>
      <c r="G257" s="282"/>
      <c r="H257" s="283"/>
      <c r="I257" s="796"/>
    </row>
    <row r="258" spans="1:9">
      <c r="A258" s="1029"/>
      <c r="B258" s="1032"/>
      <c r="C258" s="1035"/>
      <c r="D258" s="1038"/>
      <c r="E258" s="103">
        <v>5</v>
      </c>
      <c r="F258" s="387">
        <v>0</v>
      </c>
      <c r="G258" s="793"/>
      <c r="H258" s="283"/>
      <c r="I258" s="796"/>
    </row>
    <row r="259" spans="1:9">
      <c r="A259" s="1029"/>
      <c r="B259" s="1032"/>
      <c r="C259" s="1035"/>
      <c r="D259" s="1038"/>
      <c r="E259" s="103">
        <v>6</v>
      </c>
      <c r="F259" s="387">
        <v>0</v>
      </c>
      <c r="G259" s="793"/>
      <c r="H259" s="283"/>
      <c r="I259" s="796"/>
    </row>
    <row r="260" spans="1:9">
      <c r="A260" s="1029"/>
      <c r="B260" s="1032"/>
      <c r="C260" s="1035"/>
      <c r="D260" s="1038"/>
      <c r="E260" s="103"/>
      <c r="F260" s="387"/>
      <c r="G260" s="793"/>
      <c r="H260" s="283"/>
      <c r="I260" s="796"/>
    </row>
    <row r="261" spans="1:9">
      <c r="A261" s="1029"/>
      <c r="B261" s="1033"/>
      <c r="C261" s="1036"/>
      <c r="D261" s="1039"/>
      <c r="E261" s="112"/>
      <c r="F261" s="401"/>
      <c r="G261" s="789">
        <f>AVERAGE(F254:F259)</f>
        <v>0.5</v>
      </c>
      <c r="H261" s="619">
        <v>0</v>
      </c>
      <c r="I261" s="797">
        <v>0</v>
      </c>
    </row>
    <row r="262" spans="1:9">
      <c r="A262" s="1029"/>
      <c r="B262" s="1057" t="s">
        <v>34</v>
      </c>
      <c r="C262" s="1058" t="s">
        <v>35</v>
      </c>
      <c r="D262" s="1050" t="s">
        <v>113</v>
      </c>
      <c r="E262" s="103"/>
      <c r="F262" s="264"/>
      <c r="G262" s="793"/>
      <c r="H262" s="283"/>
      <c r="I262" s="796"/>
    </row>
    <row r="263" spans="1:9">
      <c r="A263" s="1029"/>
      <c r="B263" s="1032"/>
      <c r="C263" s="1035"/>
      <c r="D263" s="1038"/>
      <c r="E263" s="103"/>
      <c r="F263" s="264"/>
      <c r="G263" s="793"/>
      <c r="H263" s="283"/>
      <c r="I263" s="796"/>
    </row>
    <row r="264" spans="1:9">
      <c r="A264" s="1029"/>
      <c r="B264" s="1032"/>
      <c r="C264" s="1035"/>
      <c r="D264" s="1038"/>
      <c r="E264" s="103">
        <v>1</v>
      </c>
      <c r="F264" s="387">
        <v>0.5</v>
      </c>
      <c r="G264" s="793"/>
      <c r="H264" s="283"/>
      <c r="I264" s="796"/>
    </row>
    <row r="265" spans="1:9">
      <c r="A265" s="1029"/>
      <c r="B265" s="1032"/>
      <c r="C265" s="1035"/>
      <c r="D265" s="1038"/>
      <c r="E265" s="103">
        <v>2</v>
      </c>
      <c r="F265" s="387">
        <v>0.5</v>
      </c>
      <c r="G265" s="793"/>
      <c r="H265" s="283"/>
      <c r="I265" s="796"/>
    </row>
    <row r="266" spans="1:9">
      <c r="A266" s="1029"/>
      <c r="B266" s="1032"/>
      <c r="C266" s="1035"/>
      <c r="D266" s="1038"/>
      <c r="E266" s="103">
        <v>3</v>
      </c>
      <c r="F266" s="387">
        <v>1.5</v>
      </c>
      <c r="G266" s="793"/>
      <c r="H266" s="283"/>
      <c r="I266" s="796"/>
    </row>
    <row r="267" spans="1:9">
      <c r="A267" s="1029"/>
      <c r="B267" s="1032"/>
      <c r="C267" s="1035"/>
      <c r="D267" s="1038"/>
      <c r="E267" s="103">
        <v>4</v>
      </c>
      <c r="F267" s="387">
        <v>1.5</v>
      </c>
      <c r="G267" s="788"/>
      <c r="H267" s="283"/>
      <c r="I267" s="796"/>
    </row>
    <row r="268" spans="1:9">
      <c r="A268" s="1029"/>
      <c r="B268" s="1032"/>
      <c r="C268" s="1035"/>
      <c r="D268" s="1038"/>
      <c r="E268" s="103">
        <v>5</v>
      </c>
      <c r="F268" s="387">
        <v>0</v>
      </c>
      <c r="G268" s="793"/>
      <c r="H268" s="283"/>
      <c r="I268" s="796"/>
    </row>
    <row r="269" spans="1:9">
      <c r="A269" s="1029"/>
      <c r="B269" s="1032"/>
      <c r="C269" s="1035"/>
      <c r="D269" s="1038"/>
      <c r="E269" s="103">
        <v>6</v>
      </c>
      <c r="F269" s="387">
        <v>0</v>
      </c>
      <c r="G269" s="793"/>
      <c r="H269" s="283"/>
      <c r="I269" s="796"/>
    </row>
    <row r="270" spans="1:9">
      <c r="A270" s="1029"/>
      <c r="B270" s="1032"/>
      <c r="C270" s="1035"/>
      <c r="D270" s="1038"/>
      <c r="E270" s="103"/>
      <c r="F270" s="387"/>
      <c r="G270" s="793"/>
      <c r="H270" s="283"/>
      <c r="I270" s="796"/>
    </row>
    <row r="271" spans="1:9" ht="15.75" thickBot="1">
      <c r="A271" s="1030"/>
      <c r="B271" s="1047"/>
      <c r="C271" s="1048"/>
      <c r="D271" s="1049"/>
      <c r="E271" s="124"/>
      <c r="F271" s="388"/>
      <c r="G271" s="790">
        <f>AVERAGE(F264:F269)</f>
        <v>0.66666666666666663</v>
      </c>
      <c r="H271" s="385">
        <v>0</v>
      </c>
      <c r="I271" s="800">
        <v>0</v>
      </c>
    </row>
    <row r="272" spans="1:9">
      <c r="A272" s="1021" t="s">
        <v>89</v>
      </c>
      <c r="B272" s="1031" t="s">
        <v>90</v>
      </c>
      <c r="C272" s="1034" t="s">
        <v>91</v>
      </c>
      <c r="D272" s="1037" t="s">
        <v>111</v>
      </c>
      <c r="E272" s="495"/>
      <c r="G272" s="792"/>
      <c r="H272" s="801"/>
      <c r="I272" s="802"/>
    </row>
    <row r="273" spans="1:10">
      <c r="A273" s="1022"/>
      <c r="B273" s="1032"/>
      <c r="C273" s="1035"/>
      <c r="D273" s="1038"/>
      <c r="E273" s="497"/>
      <c r="G273" s="793"/>
      <c r="H273" s="803"/>
      <c r="I273" s="804"/>
    </row>
    <row r="274" spans="1:10">
      <c r="A274" s="1022"/>
      <c r="B274" s="1032"/>
      <c r="C274" s="1035"/>
      <c r="D274" s="1038"/>
      <c r="E274" s="497">
        <v>1</v>
      </c>
      <c r="F274" s="387">
        <v>1.5</v>
      </c>
      <c r="G274" s="793"/>
      <c r="H274" s="803"/>
      <c r="I274" s="804"/>
    </row>
    <row r="275" spans="1:10">
      <c r="A275" s="1022"/>
      <c r="B275" s="1032"/>
      <c r="C275" s="1035"/>
      <c r="D275" s="1038"/>
      <c r="E275" s="497">
        <v>2</v>
      </c>
      <c r="F275" s="387">
        <v>0.5</v>
      </c>
      <c r="G275" s="793"/>
      <c r="H275" s="803"/>
      <c r="I275" s="804"/>
    </row>
    <row r="276" spans="1:10">
      <c r="A276" s="1022"/>
      <c r="B276" s="1032"/>
      <c r="C276" s="1035"/>
      <c r="D276" s="1038"/>
      <c r="E276" s="497">
        <v>3</v>
      </c>
      <c r="F276" s="387">
        <v>0.5</v>
      </c>
      <c r="G276" s="793"/>
      <c r="H276" s="803"/>
      <c r="I276" s="804"/>
    </row>
    <row r="277" spans="1:10">
      <c r="A277" s="1022"/>
      <c r="B277" s="1032"/>
      <c r="C277" s="1035"/>
      <c r="D277" s="1038"/>
      <c r="E277" s="497">
        <v>4</v>
      </c>
      <c r="F277" s="387">
        <v>1.5</v>
      </c>
      <c r="G277" s="788"/>
      <c r="H277" s="803"/>
      <c r="I277" s="804"/>
    </row>
    <row r="278" spans="1:10">
      <c r="A278" s="1022"/>
      <c r="B278" s="1032"/>
      <c r="C278" s="1035"/>
      <c r="D278" s="1038"/>
      <c r="E278" s="497">
        <v>5</v>
      </c>
      <c r="F278" s="387">
        <v>1.5</v>
      </c>
      <c r="G278" s="793"/>
      <c r="H278" s="803"/>
      <c r="I278" s="804"/>
    </row>
    <row r="279" spans="1:10">
      <c r="A279" s="1022"/>
      <c r="B279" s="1032"/>
      <c r="C279" s="1035"/>
      <c r="D279" s="1038"/>
      <c r="E279" s="497">
        <v>6</v>
      </c>
      <c r="F279" s="387">
        <v>0.5</v>
      </c>
      <c r="G279" s="793"/>
      <c r="H279" s="803"/>
      <c r="I279" s="804"/>
    </row>
    <row r="280" spans="1:10">
      <c r="A280" s="1022"/>
      <c r="B280" s="1032"/>
      <c r="C280" s="1035"/>
      <c r="D280" s="1038"/>
      <c r="E280" s="497"/>
      <c r="F280" s="387"/>
      <c r="G280" s="793"/>
      <c r="H280" s="803"/>
      <c r="I280" s="804"/>
    </row>
    <row r="281" spans="1:10">
      <c r="A281" s="1022"/>
      <c r="B281" s="1033"/>
      <c r="C281" s="1036"/>
      <c r="D281" s="1039"/>
      <c r="E281" s="499"/>
      <c r="F281" s="401"/>
      <c r="G281" s="789">
        <f>AVERAGE(F274:F279)</f>
        <v>1</v>
      </c>
      <c r="H281" s="619">
        <v>0</v>
      </c>
      <c r="I281" s="619">
        <v>30</v>
      </c>
      <c r="J281" s="280" t="s">
        <v>67</v>
      </c>
    </row>
    <row r="282" spans="1:10">
      <c r="A282" s="1022"/>
      <c r="B282" s="1040" t="s">
        <v>90</v>
      </c>
      <c r="C282" s="1041" t="s">
        <v>91</v>
      </c>
      <c r="D282" s="1042" t="s">
        <v>112</v>
      </c>
      <c r="E282" s="880"/>
      <c r="G282" s="793"/>
      <c r="H282" s="803"/>
      <c r="I282" s="804"/>
    </row>
    <row r="283" spans="1:10">
      <c r="A283" s="1022"/>
      <c r="B283" s="1032"/>
      <c r="C283" s="1035"/>
      <c r="D283" s="1038"/>
      <c r="E283" s="497"/>
      <c r="G283" s="793"/>
      <c r="H283" s="803"/>
      <c r="I283" s="804"/>
    </row>
    <row r="284" spans="1:10">
      <c r="A284" s="1022"/>
      <c r="B284" s="1032"/>
      <c r="C284" s="1035"/>
      <c r="D284" s="1038"/>
      <c r="E284" s="497">
        <v>1</v>
      </c>
      <c r="F284" s="387">
        <v>0.5</v>
      </c>
      <c r="G284" s="793"/>
      <c r="H284" s="803"/>
      <c r="I284" s="804"/>
    </row>
    <row r="285" spans="1:10">
      <c r="A285" s="1022"/>
      <c r="B285" s="1032"/>
      <c r="C285" s="1035"/>
      <c r="D285" s="1038"/>
      <c r="E285" s="497">
        <v>2</v>
      </c>
      <c r="F285" s="387">
        <v>0.5</v>
      </c>
      <c r="G285" s="793"/>
      <c r="H285" s="803"/>
      <c r="I285" s="804"/>
    </row>
    <row r="286" spans="1:10">
      <c r="A286" s="1022"/>
      <c r="B286" s="1032"/>
      <c r="C286" s="1035"/>
      <c r="D286" s="1038"/>
      <c r="E286" s="497">
        <v>3</v>
      </c>
      <c r="F286" s="387">
        <v>0.5</v>
      </c>
      <c r="G286" s="793"/>
      <c r="H286" s="803"/>
      <c r="I286" s="804"/>
    </row>
    <row r="287" spans="1:10">
      <c r="A287" s="1022"/>
      <c r="B287" s="1032"/>
      <c r="C287" s="1035"/>
      <c r="D287" s="1038"/>
      <c r="E287" s="497">
        <v>4</v>
      </c>
      <c r="F287" s="387">
        <v>1.5</v>
      </c>
      <c r="G287" s="282"/>
      <c r="H287" s="803"/>
      <c r="I287" s="804"/>
    </row>
    <row r="288" spans="1:10">
      <c r="A288" s="1022"/>
      <c r="B288" s="1032"/>
      <c r="C288" s="1035"/>
      <c r="D288" s="1038"/>
      <c r="E288" s="497">
        <v>5</v>
      </c>
      <c r="F288" s="387">
        <v>0</v>
      </c>
      <c r="G288" s="793"/>
      <c r="H288" s="803"/>
      <c r="I288" s="804"/>
    </row>
    <row r="289" spans="1:10">
      <c r="A289" s="1022"/>
      <c r="B289" s="1032"/>
      <c r="C289" s="1035"/>
      <c r="D289" s="1038"/>
      <c r="E289" s="497">
        <v>6</v>
      </c>
      <c r="F289" s="387">
        <v>0</v>
      </c>
      <c r="G289" s="793"/>
      <c r="H289" s="803"/>
      <c r="I289" s="804"/>
    </row>
    <row r="290" spans="1:10">
      <c r="A290" s="1022"/>
      <c r="B290" s="1032"/>
      <c r="C290" s="1035"/>
      <c r="D290" s="1038"/>
      <c r="E290" s="497"/>
      <c r="F290" s="387"/>
      <c r="G290" s="793"/>
      <c r="H290" s="803"/>
      <c r="I290" s="804"/>
    </row>
    <row r="291" spans="1:10">
      <c r="A291" s="1022"/>
      <c r="B291" s="1033"/>
      <c r="C291" s="1036"/>
      <c r="D291" s="1039"/>
      <c r="E291" s="499"/>
      <c r="F291" s="401"/>
      <c r="G291" s="789">
        <f>AVERAGE(F284:F289)</f>
        <v>0.5</v>
      </c>
      <c r="H291" s="619">
        <v>0</v>
      </c>
      <c r="I291" s="619">
        <v>38</v>
      </c>
      <c r="J291" s="280" t="s">
        <v>67</v>
      </c>
    </row>
    <row r="292" spans="1:10">
      <c r="A292" s="1022"/>
      <c r="B292" s="1043" t="s">
        <v>90</v>
      </c>
      <c r="C292" s="1044" t="s">
        <v>91</v>
      </c>
      <c r="D292" s="1045" t="s">
        <v>113</v>
      </c>
      <c r="E292" s="497"/>
      <c r="G292" s="793"/>
      <c r="H292" s="803"/>
      <c r="I292" s="804"/>
    </row>
    <row r="293" spans="1:10">
      <c r="A293" s="1022"/>
      <c r="B293" s="1032"/>
      <c r="C293" s="1035"/>
      <c r="D293" s="1046"/>
      <c r="E293" s="497"/>
      <c r="G293" s="793"/>
      <c r="H293" s="803"/>
      <c r="I293" s="804"/>
    </row>
    <row r="294" spans="1:10">
      <c r="A294" s="1022"/>
      <c r="B294" s="1032"/>
      <c r="C294" s="1035"/>
      <c r="D294" s="1046"/>
      <c r="E294" s="497">
        <v>1</v>
      </c>
      <c r="F294" s="387">
        <v>0.5</v>
      </c>
      <c r="G294" s="793"/>
      <c r="H294" s="803"/>
      <c r="I294" s="804"/>
    </row>
    <row r="295" spans="1:10">
      <c r="A295" s="1022"/>
      <c r="B295" s="1032"/>
      <c r="C295" s="1035"/>
      <c r="D295" s="1046"/>
      <c r="E295" s="497">
        <v>2</v>
      </c>
      <c r="F295" s="387">
        <v>0.5</v>
      </c>
      <c r="G295" s="793"/>
      <c r="H295" s="803"/>
      <c r="I295" s="804"/>
    </row>
    <row r="296" spans="1:10">
      <c r="A296" s="1022"/>
      <c r="B296" s="1032"/>
      <c r="C296" s="1035"/>
      <c r="D296" s="1046"/>
      <c r="E296" s="497">
        <v>3</v>
      </c>
      <c r="F296" s="387">
        <v>1.5</v>
      </c>
      <c r="G296" s="793"/>
      <c r="H296" s="803"/>
      <c r="I296" s="804"/>
    </row>
    <row r="297" spans="1:10">
      <c r="A297" s="1022"/>
      <c r="B297" s="1032"/>
      <c r="C297" s="1035"/>
      <c r="D297" s="1046"/>
      <c r="E297" s="497">
        <v>4</v>
      </c>
      <c r="F297" s="387">
        <v>1.5</v>
      </c>
      <c r="G297" s="788"/>
      <c r="H297" s="803"/>
      <c r="I297" s="804"/>
    </row>
    <row r="298" spans="1:10">
      <c r="A298" s="1022"/>
      <c r="B298" s="1032"/>
      <c r="C298" s="1035"/>
      <c r="D298" s="1046"/>
      <c r="E298" s="497">
        <v>5</v>
      </c>
      <c r="F298" s="387">
        <v>1.5</v>
      </c>
      <c r="G298" s="793"/>
      <c r="H298" s="803"/>
      <c r="I298" s="804"/>
    </row>
    <row r="299" spans="1:10">
      <c r="A299" s="1022"/>
      <c r="B299" s="1032"/>
      <c r="C299" s="1035"/>
      <c r="D299" s="1046"/>
      <c r="E299" s="497">
        <v>6</v>
      </c>
      <c r="F299" s="387">
        <v>0.5</v>
      </c>
      <c r="G299" s="793"/>
      <c r="H299" s="803"/>
      <c r="I299" s="804"/>
    </row>
    <row r="300" spans="1:10">
      <c r="A300" s="1022"/>
      <c r="B300" s="1032"/>
      <c r="C300" s="1035"/>
      <c r="D300" s="1046"/>
      <c r="E300" s="497"/>
      <c r="F300" s="387"/>
      <c r="G300" s="793"/>
      <c r="H300" s="803"/>
      <c r="I300" s="804"/>
    </row>
    <row r="301" spans="1:10" ht="15.75" thickBot="1">
      <c r="A301" s="1022"/>
      <c r="B301" s="1033"/>
      <c r="C301" s="1036"/>
      <c r="D301" s="1039"/>
      <c r="E301" s="499"/>
      <c r="F301" s="388"/>
      <c r="G301" s="789">
        <f>AVERAGE(F294:F299)</f>
        <v>1</v>
      </c>
      <c r="H301" s="385">
        <v>5</v>
      </c>
      <c r="I301" s="385">
        <v>43</v>
      </c>
      <c r="J301" s="280" t="s">
        <v>67</v>
      </c>
    </row>
    <row r="302" spans="1:10">
      <c r="A302" s="1022"/>
      <c r="B302" s="1031" t="s">
        <v>92</v>
      </c>
      <c r="C302" s="1034" t="s">
        <v>93</v>
      </c>
      <c r="D302" s="1037" t="s">
        <v>111</v>
      </c>
      <c r="E302" s="495"/>
      <c r="G302" s="792"/>
      <c r="H302" s="801"/>
      <c r="I302" s="802"/>
    </row>
    <row r="303" spans="1:10">
      <c r="A303" s="1022"/>
      <c r="B303" s="1032"/>
      <c r="C303" s="1035"/>
      <c r="D303" s="1038"/>
      <c r="E303" s="497"/>
      <c r="G303" s="793"/>
      <c r="H303" s="803"/>
      <c r="I303" s="804"/>
    </row>
    <row r="304" spans="1:10">
      <c r="A304" s="1022"/>
      <c r="B304" s="1032"/>
      <c r="C304" s="1035"/>
      <c r="D304" s="1038"/>
      <c r="E304" s="497">
        <v>1</v>
      </c>
      <c r="F304" s="387">
        <v>0</v>
      </c>
      <c r="G304" s="793"/>
      <c r="H304" s="803"/>
      <c r="I304" s="804"/>
    </row>
    <row r="305" spans="1:10">
      <c r="A305" s="1022"/>
      <c r="B305" s="1032"/>
      <c r="C305" s="1035"/>
      <c r="D305" s="1038"/>
      <c r="E305" s="497">
        <v>2</v>
      </c>
      <c r="F305" s="387">
        <v>0.5</v>
      </c>
      <c r="G305" s="793"/>
      <c r="H305" s="803"/>
      <c r="I305" s="804"/>
    </row>
    <row r="306" spans="1:10">
      <c r="A306" s="1022"/>
      <c r="B306" s="1032"/>
      <c r="C306" s="1035"/>
      <c r="D306" s="1038"/>
      <c r="E306" s="497">
        <v>3</v>
      </c>
      <c r="F306" s="387">
        <v>0.5</v>
      </c>
      <c r="G306" s="793"/>
      <c r="H306" s="803"/>
      <c r="I306" s="804"/>
    </row>
    <row r="307" spans="1:10">
      <c r="A307" s="1022"/>
      <c r="B307" s="1032"/>
      <c r="C307" s="1035"/>
      <c r="D307" s="1038"/>
      <c r="E307" s="497">
        <v>4</v>
      </c>
      <c r="F307" s="387">
        <v>0.5</v>
      </c>
      <c r="G307" s="788"/>
      <c r="H307" s="803"/>
      <c r="I307" s="804"/>
    </row>
    <row r="308" spans="1:10">
      <c r="A308" s="1022"/>
      <c r="B308" s="1032"/>
      <c r="C308" s="1035"/>
      <c r="D308" s="1038"/>
      <c r="E308" s="497">
        <v>5</v>
      </c>
      <c r="F308" s="387">
        <v>1.5</v>
      </c>
      <c r="G308" s="793"/>
      <c r="H308" s="803"/>
      <c r="I308" s="804"/>
    </row>
    <row r="309" spans="1:10">
      <c r="A309" s="1022"/>
      <c r="B309" s="1032"/>
      <c r="C309" s="1035"/>
      <c r="D309" s="1038"/>
      <c r="E309" s="497">
        <v>6</v>
      </c>
      <c r="F309" s="387">
        <v>0.5</v>
      </c>
      <c r="G309" s="793"/>
      <c r="H309" s="803"/>
      <c r="I309" s="804"/>
    </row>
    <row r="310" spans="1:10">
      <c r="A310" s="1022"/>
      <c r="B310" s="1032"/>
      <c r="C310" s="1035"/>
      <c r="D310" s="1038"/>
      <c r="E310" s="497"/>
      <c r="F310" s="387"/>
      <c r="G310" s="793"/>
      <c r="H310" s="803"/>
      <c r="I310" s="804"/>
    </row>
    <row r="311" spans="1:10">
      <c r="A311" s="1022"/>
      <c r="B311" s="1033"/>
      <c r="C311" s="1036"/>
      <c r="D311" s="1039"/>
      <c r="E311" s="499"/>
      <c r="F311" s="401"/>
      <c r="G311" s="789">
        <f>AVERAGE(F304:F309)</f>
        <v>0.58333333333333337</v>
      </c>
      <c r="H311" s="619">
        <v>0</v>
      </c>
      <c r="I311" s="619">
        <v>35</v>
      </c>
      <c r="J311" s="280" t="s">
        <v>67</v>
      </c>
    </row>
    <row r="312" spans="1:10">
      <c r="A312" s="1022"/>
      <c r="B312" s="1040" t="s">
        <v>92</v>
      </c>
      <c r="C312" s="1041" t="s">
        <v>93</v>
      </c>
      <c r="D312" s="1042" t="s">
        <v>112</v>
      </c>
      <c r="E312" s="880"/>
      <c r="G312" s="793"/>
      <c r="H312" s="803"/>
      <c r="I312" s="804"/>
    </row>
    <row r="313" spans="1:10">
      <c r="A313" s="1022"/>
      <c r="B313" s="1032"/>
      <c r="C313" s="1035"/>
      <c r="D313" s="1038"/>
      <c r="E313" s="497"/>
      <c r="G313" s="793"/>
      <c r="H313" s="803"/>
      <c r="I313" s="804"/>
    </row>
    <row r="314" spans="1:10">
      <c r="A314" s="1022"/>
      <c r="B314" s="1032"/>
      <c r="C314" s="1035"/>
      <c r="D314" s="1038"/>
      <c r="E314" s="497">
        <v>1</v>
      </c>
      <c r="F314" s="387">
        <v>0.5</v>
      </c>
      <c r="G314" s="793"/>
      <c r="H314" s="803"/>
      <c r="I314" s="804"/>
    </row>
    <row r="315" spans="1:10">
      <c r="A315" s="1022"/>
      <c r="B315" s="1032"/>
      <c r="C315" s="1035"/>
      <c r="D315" s="1038"/>
      <c r="E315" s="497">
        <v>2</v>
      </c>
      <c r="F315" s="387">
        <v>1.5</v>
      </c>
      <c r="G315" s="793"/>
      <c r="H315" s="803"/>
      <c r="I315" s="804"/>
    </row>
    <row r="316" spans="1:10">
      <c r="A316" s="1022"/>
      <c r="B316" s="1032"/>
      <c r="C316" s="1035"/>
      <c r="D316" s="1038"/>
      <c r="E316" s="497">
        <v>3</v>
      </c>
      <c r="F316" s="387">
        <v>1.5</v>
      </c>
      <c r="G316" s="793"/>
      <c r="H316" s="803"/>
      <c r="I316" s="804"/>
    </row>
    <row r="317" spans="1:10">
      <c r="A317" s="1022"/>
      <c r="B317" s="1032"/>
      <c r="C317" s="1035"/>
      <c r="D317" s="1038"/>
      <c r="E317" s="497">
        <v>4</v>
      </c>
      <c r="F317" s="387">
        <v>1.5</v>
      </c>
      <c r="G317" s="788"/>
      <c r="H317" s="803"/>
      <c r="I317" s="804"/>
    </row>
    <row r="318" spans="1:10">
      <c r="A318" s="1022"/>
      <c r="B318" s="1032"/>
      <c r="C318" s="1035"/>
      <c r="D318" s="1038"/>
      <c r="E318" s="497">
        <v>5</v>
      </c>
      <c r="F318" s="387">
        <v>0</v>
      </c>
      <c r="G318" s="793"/>
      <c r="H318" s="803"/>
      <c r="I318" s="804"/>
    </row>
    <row r="319" spans="1:10">
      <c r="A319" s="1022"/>
      <c r="B319" s="1032"/>
      <c r="C319" s="1035"/>
      <c r="D319" s="1038"/>
      <c r="E319" s="497">
        <v>6</v>
      </c>
      <c r="F319" s="387">
        <v>0</v>
      </c>
      <c r="G319" s="793"/>
      <c r="H319" s="803"/>
      <c r="I319" s="804"/>
    </row>
    <row r="320" spans="1:10">
      <c r="A320" s="1022"/>
      <c r="B320" s="1032"/>
      <c r="C320" s="1035"/>
      <c r="D320" s="1038"/>
      <c r="E320" s="497"/>
      <c r="F320" s="387"/>
      <c r="G320" s="793"/>
      <c r="H320" s="803"/>
      <c r="I320" s="804"/>
    </row>
    <row r="321" spans="1:10">
      <c r="A321" s="1022"/>
      <c r="B321" s="1033"/>
      <c r="C321" s="1036"/>
      <c r="D321" s="1039"/>
      <c r="E321" s="499"/>
      <c r="F321" s="401"/>
      <c r="G321" s="789">
        <f>AVERAGE(F314:F319)</f>
        <v>0.83333333333333337</v>
      </c>
      <c r="H321" s="619">
        <v>0</v>
      </c>
      <c r="I321" s="619">
        <v>42</v>
      </c>
      <c r="J321" s="280" t="s">
        <v>67</v>
      </c>
    </row>
    <row r="322" spans="1:10">
      <c r="A322" s="1022"/>
      <c r="B322" s="1043" t="s">
        <v>92</v>
      </c>
      <c r="C322" s="1044" t="s">
        <v>93</v>
      </c>
      <c r="D322" s="1045" t="s">
        <v>113</v>
      </c>
      <c r="E322" s="497"/>
      <c r="G322" s="793"/>
      <c r="H322" s="803"/>
      <c r="I322" s="804"/>
    </row>
    <row r="323" spans="1:10">
      <c r="A323" s="1022"/>
      <c r="B323" s="1032"/>
      <c r="C323" s="1035"/>
      <c r="D323" s="1046"/>
      <c r="E323" s="497"/>
      <c r="G323" s="793"/>
      <c r="H323" s="803"/>
      <c r="I323" s="804"/>
    </row>
    <row r="324" spans="1:10">
      <c r="A324" s="1022"/>
      <c r="B324" s="1032"/>
      <c r="C324" s="1035"/>
      <c r="D324" s="1046"/>
      <c r="E324" s="497">
        <v>1</v>
      </c>
      <c r="F324" s="387">
        <v>0.5</v>
      </c>
      <c r="G324" s="793"/>
      <c r="H324" s="803"/>
      <c r="I324" s="804"/>
    </row>
    <row r="325" spans="1:10">
      <c r="A325" s="1022"/>
      <c r="B325" s="1032"/>
      <c r="C325" s="1035"/>
      <c r="D325" s="1046"/>
      <c r="E325" s="497">
        <v>2</v>
      </c>
      <c r="F325" s="387">
        <v>0.5</v>
      </c>
      <c r="G325" s="793"/>
      <c r="H325" s="803"/>
      <c r="I325" s="804"/>
    </row>
    <row r="326" spans="1:10">
      <c r="A326" s="1022"/>
      <c r="B326" s="1032"/>
      <c r="C326" s="1035"/>
      <c r="D326" s="1046"/>
      <c r="E326" s="497">
        <v>3</v>
      </c>
      <c r="F326" s="387">
        <v>0.5</v>
      </c>
      <c r="G326" s="793"/>
      <c r="H326" s="803"/>
      <c r="I326" s="804"/>
    </row>
    <row r="327" spans="1:10">
      <c r="A327" s="1022"/>
      <c r="B327" s="1032"/>
      <c r="C327" s="1035"/>
      <c r="D327" s="1046"/>
      <c r="E327" s="497">
        <v>4</v>
      </c>
      <c r="F327" s="387">
        <v>1.5</v>
      </c>
      <c r="G327" s="788"/>
      <c r="H327" s="803"/>
      <c r="I327" s="804"/>
    </row>
    <row r="328" spans="1:10">
      <c r="A328" s="1022"/>
      <c r="B328" s="1032"/>
      <c r="C328" s="1035"/>
      <c r="D328" s="1046"/>
      <c r="E328" s="497">
        <v>5</v>
      </c>
      <c r="F328" s="387">
        <v>1.5</v>
      </c>
      <c r="G328" s="793"/>
      <c r="H328" s="803"/>
      <c r="I328" s="804"/>
    </row>
    <row r="329" spans="1:10">
      <c r="A329" s="1022"/>
      <c r="B329" s="1032"/>
      <c r="C329" s="1035"/>
      <c r="D329" s="1046"/>
      <c r="E329" s="497">
        <v>6</v>
      </c>
      <c r="F329" s="387">
        <v>1.5</v>
      </c>
      <c r="G329" s="793"/>
      <c r="H329" s="803"/>
      <c r="I329" s="804"/>
    </row>
    <row r="330" spans="1:10">
      <c r="A330" s="1022"/>
      <c r="B330" s="1032"/>
      <c r="C330" s="1035"/>
      <c r="D330" s="1046"/>
      <c r="E330" s="497"/>
      <c r="F330" s="387"/>
      <c r="G330" s="793"/>
      <c r="H330" s="803"/>
      <c r="I330" s="804"/>
    </row>
    <row r="331" spans="1:10" ht="15.75" thickBot="1">
      <c r="A331" s="1022"/>
      <c r="B331" s="1033"/>
      <c r="C331" s="1036"/>
      <c r="D331" s="1039"/>
      <c r="E331" s="499"/>
      <c r="F331" s="388"/>
      <c r="G331" s="789">
        <f>AVERAGE(F324:F329)</f>
        <v>1</v>
      </c>
      <c r="H331" s="385">
        <v>0</v>
      </c>
      <c r="I331" s="385">
        <v>45</v>
      </c>
      <c r="J331" s="280" t="s">
        <v>67</v>
      </c>
    </row>
    <row r="332" spans="1:10">
      <c r="A332" s="1022"/>
      <c r="B332" s="1031" t="s">
        <v>243</v>
      </c>
      <c r="C332" s="1034" t="s">
        <v>94</v>
      </c>
      <c r="D332" s="1037" t="s">
        <v>111</v>
      </c>
      <c r="E332" s="495"/>
      <c r="F332" s="873"/>
      <c r="G332" s="792"/>
      <c r="H332" s="801"/>
      <c r="I332" s="802"/>
    </row>
    <row r="333" spans="1:10">
      <c r="A333" s="1022"/>
      <c r="B333" s="1032"/>
      <c r="C333" s="1035"/>
      <c r="D333" s="1038"/>
      <c r="E333" s="497"/>
      <c r="F333" s="264"/>
      <c r="G333" s="793"/>
      <c r="H333" s="803"/>
      <c r="I333" s="804"/>
    </row>
    <row r="334" spans="1:10">
      <c r="A334" s="1022"/>
      <c r="B334" s="1032"/>
      <c r="C334" s="1035"/>
      <c r="D334" s="1038"/>
      <c r="E334" s="497">
        <v>1</v>
      </c>
      <c r="F334" s="387">
        <v>1.5</v>
      </c>
      <c r="G334" s="793"/>
      <c r="H334" s="803"/>
      <c r="I334" s="804"/>
    </row>
    <row r="335" spans="1:10">
      <c r="A335" s="1022"/>
      <c r="B335" s="1032"/>
      <c r="C335" s="1035"/>
      <c r="D335" s="1038"/>
      <c r="E335" s="497">
        <v>2</v>
      </c>
      <c r="F335" s="387">
        <v>1.5</v>
      </c>
      <c r="G335" s="793"/>
      <c r="H335" s="803"/>
      <c r="I335" s="804"/>
    </row>
    <row r="336" spans="1:10">
      <c r="A336" s="1022"/>
      <c r="B336" s="1032"/>
      <c r="C336" s="1035"/>
      <c r="D336" s="1038"/>
      <c r="E336" s="497">
        <v>3</v>
      </c>
      <c r="F336" s="387">
        <v>1.5</v>
      </c>
      <c r="G336" s="793"/>
      <c r="H336" s="803"/>
      <c r="I336" s="804"/>
    </row>
    <row r="337" spans="1:10">
      <c r="A337" s="1022"/>
      <c r="B337" s="1032"/>
      <c r="C337" s="1035"/>
      <c r="D337" s="1038"/>
      <c r="E337" s="497">
        <v>4</v>
      </c>
      <c r="F337" s="387">
        <v>0.5</v>
      </c>
      <c r="G337" s="788"/>
      <c r="H337" s="803"/>
      <c r="I337" s="804"/>
    </row>
    <row r="338" spans="1:10">
      <c r="A338" s="1022"/>
      <c r="B338" s="1032"/>
      <c r="C338" s="1035"/>
      <c r="D338" s="1038"/>
      <c r="E338" s="497">
        <v>5</v>
      </c>
      <c r="F338" s="387">
        <v>0.5</v>
      </c>
      <c r="G338" s="793"/>
      <c r="H338" s="803"/>
      <c r="I338" s="804"/>
    </row>
    <row r="339" spans="1:10">
      <c r="A339" s="1022"/>
      <c r="B339" s="1032"/>
      <c r="C339" s="1035"/>
      <c r="D339" s="1038"/>
      <c r="E339" s="497">
        <v>6</v>
      </c>
      <c r="F339" s="387">
        <v>0.5</v>
      </c>
      <c r="G339" s="793"/>
      <c r="H339" s="803"/>
      <c r="I339" s="804"/>
    </row>
    <row r="340" spans="1:10">
      <c r="A340" s="1022"/>
      <c r="B340" s="1032"/>
      <c r="C340" s="1035"/>
      <c r="D340" s="1038"/>
      <c r="E340" s="497"/>
      <c r="F340" s="387"/>
      <c r="G340" s="793"/>
      <c r="H340" s="803"/>
      <c r="I340" s="804"/>
    </row>
    <row r="341" spans="1:10">
      <c r="A341" s="1022"/>
      <c r="B341" s="1033"/>
      <c r="C341" s="1036"/>
      <c r="D341" s="1039"/>
      <c r="E341" s="499"/>
      <c r="F341" s="401"/>
      <c r="G341" s="789">
        <f>AVERAGE(F334:F339)</f>
        <v>1</v>
      </c>
      <c r="H341" s="619">
        <v>0</v>
      </c>
      <c r="I341" s="619">
        <v>30</v>
      </c>
      <c r="J341" s="280" t="s">
        <v>67</v>
      </c>
    </row>
    <row r="342" spans="1:10">
      <c r="A342" s="1022"/>
      <c r="B342" s="1040" t="s">
        <v>243</v>
      </c>
      <c r="C342" s="1041" t="s">
        <v>105</v>
      </c>
      <c r="D342" s="1042" t="s">
        <v>112</v>
      </c>
      <c r="E342" s="880"/>
      <c r="F342" s="264"/>
      <c r="G342" s="793"/>
      <c r="H342" s="803"/>
      <c r="I342" s="804"/>
    </row>
    <row r="343" spans="1:10">
      <c r="A343" s="1022"/>
      <c r="B343" s="1032"/>
      <c r="C343" s="1035"/>
      <c r="D343" s="1038"/>
      <c r="E343" s="497"/>
      <c r="F343" s="264"/>
      <c r="G343" s="793"/>
      <c r="H343" s="803"/>
      <c r="I343" s="804"/>
    </row>
    <row r="344" spans="1:10">
      <c r="A344" s="1022"/>
      <c r="B344" s="1032"/>
      <c r="C344" s="1035"/>
      <c r="D344" s="1038"/>
      <c r="E344" s="497">
        <v>1</v>
      </c>
      <c r="F344" s="387">
        <v>0.5</v>
      </c>
      <c r="G344" s="793"/>
      <c r="H344" s="803"/>
      <c r="I344" s="804"/>
    </row>
    <row r="345" spans="1:10">
      <c r="A345" s="1022"/>
      <c r="B345" s="1032"/>
      <c r="C345" s="1035"/>
      <c r="D345" s="1038"/>
      <c r="E345" s="497">
        <v>2</v>
      </c>
      <c r="F345" s="387">
        <v>0.5</v>
      </c>
      <c r="G345" s="793"/>
      <c r="H345" s="803"/>
      <c r="I345" s="804"/>
    </row>
    <row r="346" spans="1:10">
      <c r="A346" s="1022"/>
      <c r="B346" s="1032"/>
      <c r="C346" s="1035"/>
      <c r="D346" s="1038"/>
      <c r="E346" s="497">
        <v>3</v>
      </c>
      <c r="F346" s="387">
        <v>0.5</v>
      </c>
      <c r="G346" s="793"/>
      <c r="H346" s="803"/>
      <c r="I346" s="804"/>
    </row>
    <row r="347" spans="1:10">
      <c r="A347" s="1022"/>
      <c r="B347" s="1032"/>
      <c r="C347" s="1035"/>
      <c r="D347" s="1038"/>
      <c r="E347" s="497">
        <v>4</v>
      </c>
      <c r="F347" s="387">
        <v>0.5</v>
      </c>
      <c r="G347" s="282"/>
      <c r="H347" s="803"/>
      <c r="I347" s="804"/>
    </row>
    <row r="348" spans="1:10">
      <c r="A348" s="1022"/>
      <c r="B348" s="1032"/>
      <c r="C348" s="1035"/>
      <c r="D348" s="1038"/>
      <c r="E348" s="497">
        <v>5</v>
      </c>
      <c r="F348" s="387">
        <v>0.5</v>
      </c>
      <c r="G348" s="793"/>
      <c r="H348" s="803"/>
      <c r="I348" s="804"/>
    </row>
    <row r="349" spans="1:10">
      <c r="A349" s="1022"/>
      <c r="B349" s="1032"/>
      <c r="C349" s="1035"/>
      <c r="D349" s="1038"/>
      <c r="E349" s="497">
        <v>6</v>
      </c>
      <c r="F349" s="387">
        <v>0.5</v>
      </c>
      <c r="G349" s="793"/>
      <c r="H349" s="803"/>
      <c r="I349" s="804"/>
    </row>
    <row r="350" spans="1:10">
      <c r="A350" s="1022"/>
      <c r="B350" s="1032"/>
      <c r="C350" s="1035"/>
      <c r="D350" s="1038"/>
      <c r="E350" s="497"/>
      <c r="F350" s="387"/>
      <c r="G350" s="793"/>
      <c r="H350" s="803"/>
      <c r="I350" s="804"/>
    </row>
    <row r="351" spans="1:10">
      <c r="A351" s="1022"/>
      <c r="B351" s="1033"/>
      <c r="C351" s="1036"/>
      <c r="D351" s="1039"/>
      <c r="E351" s="499"/>
      <c r="F351" s="401"/>
      <c r="G351" s="789">
        <f>AVERAGE(F344:F349)</f>
        <v>0.5</v>
      </c>
      <c r="H351" s="619">
        <v>5</v>
      </c>
      <c r="I351" s="619">
        <v>20</v>
      </c>
      <c r="J351" s="280" t="s">
        <v>67</v>
      </c>
    </row>
    <row r="352" spans="1:10">
      <c r="A352" s="1022"/>
      <c r="B352" s="1043" t="s">
        <v>243</v>
      </c>
      <c r="C352" s="1044" t="s">
        <v>94</v>
      </c>
      <c r="D352" s="1042" t="s">
        <v>113</v>
      </c>
      <c r="E352" s="497"/>
      <c r="F352" s="264"/>
      <c r="G352" s="793"/>
      <c r="H352" s="803"/>
      <c r="I352" s="804"/>
    </row>
    <row r="353" spans="1:10">
      <c r="A353" s="1022"/>
      <c r="B353" s="1032"/>
      <c r="C353" s="1035"/>
      <c r="D353" s="1038"/>
      <c r="E353" s="497"/>
      <c r="F353" s="264"/>
      <c r="G353" s="793"/>
      <c r="H353" s="803"/>
      <c r="I353" s="804"/>
    </row>
    <row r="354" spans="1:10">
      <c r="A354" s="1022"/>
      <c r="B354" s="1032"/>
      <c r="C354" s="1035"/>
      <c r="D354" s="1038"/>
      <c r="E354" s="497">
        <v>1</v>
      </c>
      <c r="F354" s="387">
        <v>1.5</v>
      </c>
      <c r="G354" s="793"/>
      <c r="H354" s="803"/>
      <c r="I354" s="804"/>
    </row>
    <row r="355" spans="1:10">
      <c r="A355" s="1022"/>
      <c r="B355" s="1032"/>
      <c r="C355" s="1035"/>
      <c r="D355" s="1038"/>
      <c r="E355" s="497">
        <v>2</v>
      </c>
      <c r="F355" s="387">
        <v>0.5</v>
      </c>
      <c r="G355" s="793"/>
      <c r="H355" s="803"/>
      <c r="I355" s="804"/>
    </row>
    <row r="356" spans="1:10">
      <c r="A356" s="1022"/>
      <c r="B356" s="1032"/>
      <c r="C356" s="1035"/>
      <c r="D356" s="1038"/>
      <c r="E356" s="497">
        <v>3</v>
      </c>
      <c r="F356" s="387">
        <v>0.5</v>
      </c>
      <c r="G356" s="793"/>
      <c r="H356" s="803"/>
      <c r="I356" s="804"/>
    </row>
    <row r="357" spans="1:10">
      <c r="A357" s="1022"/>
      <c r="B357" s="1032"/>
      <c r="C357" s="1035"/>
      <c r="D357" s="1038"/>
      <c r="E357" s="497">
        <v>4</v>
      </c>
      <c r="F357" s="387">
        <v>0</v>
      </c>
      <c r="G357" s="788"/>
      <c r="H357" s="803"/>
      <c r="I357" s="804"/>
    </row>
    <row r="358" spans="1:10">
      <c r="A358" s="1022"/>
      <c r="B358" s="1032"/>
      <c r="C358" s="1035"/>
      <c r="D358" s="1038"/>
      <c r="E358" s="497">
        <v>5</v>
      </c>
      <c r="F358" s="387">
        <v>0</v>
      </c>
      <c r="G358" s="793"/>
      <c r="H358" s="803"/>
      <c r="I358" s="804"/>
    </row>
    <row r="359" spans="1:10">
      <c r="A359" s="1022"/>
      <c r="B359" s="1032"/>
      <c r="C359" s="1035"/>
      <c r="D359" s="1038"/>
      <c r="E359" s="497">
        <v>6</v>
      </c>
      <c r="F359" s="387">
        <v>1.5</v>
      </c>
      <c r="G359" s="793"/>
      <c r="H359" s="803"/>
      <c r="I359" s="804"/>
    </row>
    <row r="360" spans="1:10">
      <c r="A360" s="1022"/>
      <c r="B360" s="1032"/>
      <c r="C360" s="1035"/>
      <c r="D360" s="1038"/>
      <c r="E360" s="497"/>
      <c r="F360" s="387"/>
      <c r="G360" s="793"/>
      <c r="H360" s="803"/>
      <c r="I360" s="804"/>
    </row>
    <row r="361" spans="1:10" ht="15.75" thickBot="1">
      <c r="A361" s="1023"/>
      <c r="B361" s="1047"/>
      <c r="C361" s="1048"/>
      <c r="D361" s="1049"/>
      <c r="E361" s="500"/>
      <c r="F361" s="388"/>
      <c r="G361" s="790">
        <f>AVERAGE(F354:F359)</f>
        <v>0.66666666666666663</v>
      </c>
      <c r="H361" s="385">
        <v>0</v>
      </c>
      <c r="I361" s="385">
        <v>20</v>
      </c>
      <c r="J361" s="280" t="s">
        <v>67</v>
      </c>
    </row>
    <row r="362" spans="1:10">
      <c r="F362" s="229"/>
      <c r="G362" s="135"/>
      <c r="H362" s="135"/>
      <c r="I362" s="640"/>
    </row>
    <row r="363" spans="1:10">
      <c r="F363" s="229"/>
      <c r="G363" s="135"/>
      <c r="H363" s="135"/>
      <c r="I363" s="640"/>
    </row>
    <row r="364" spans="1:10">
      <c r="F364" s="229"/>
      <c r="G364" s="135"/>
      <c r="H364" s="135"/>
      <c r="I364" s="640"/>
    </row>
    <row r="365" spans="1:10">
      <c r="F365" s="229"/>
      <c r="G365" s="135"/>
      <c r="H365" s="135"/>
      <c r="I365" s="640"/>
    </row>
    <row r="366" spans="1:10">
      <c r="F366" s="229"/>
      <c r="G366" s="135"/>
      <c r="H366" s="135"/>
      <c r="I366" s="640"/>
    </row>
    <row r="367" spans="1:10">
      <c r="F367" s="229"/>
      <c r="G367" s="135"/>
      <c r="H367" s="135"/>
      <c r="I367" s="640"/>
    </row>
    <row r="368" spans="1:10">
      <c r="F368" s="229"/>
      <c r="G368" s="135"/>
      <c r="H368" s="135"/>
      <c r="I368" s="640"/>
    </row>
    <row r="369" spans="6:9">
      <c r="F369" s="229"/>
      <c r="G369" s="135"/>
      <c r="H369" s="135"/>
      <c r="I369" s="640"/>
    </row>
    <row r="370" spans="6:9">
      <c r="F370" s="229"/>
      <c r="G370" s="135"/>
      <c r="H370" s="135"/>
      <c r="I370" s="640"/>
    </row>
    <row r="371" spans="6:9">
      <c r="F371" s="229"/>
      <c r="G371" s="135"/>
      <c r="H371" s="135"/>
      <c r="I371" s="640"/>
    </row>
    <row r="372" spans="6:9">
      <c r="F372" s="229"/>
      <c r="G372" s="135"/>
      <c r="H372" s="135"/>
      <c r="I372" s="640"/>
    </row>
    <row r="373" spans="6:9">
      <c r="F373" s="229"/>
      <c r="G373" s="135"/>
      <c r="H373" s="135"/>
      <c r="I373" s="640"/>
    </row>
    <row r="374" spans="6:9">
      <c r="F374" s="229"/>
      <c r="G374" s="135"/>
      <c r="H374" s="135"/>
      <c r="I374" s="640"/>
    </row>
    <row r="375" spans="6:9">
      <c r="F375" s="229"/>
      <c r="G375" s="135"/>
      <c r="H375" s="135"/>
      <c r="I375" s="640"/>
    </row>
    <row r="376" spans="6:9">
      <c r="F376" s="229"/>
      <c r="G376" s="135"/>
      <c r="H376" s="135"/>
      <c r="I376" s="640"/>
    </row>
    <row r="377" spans="6:9">
      <c r="F377" s="229"/>
      <c r="G377" s="135"/>
      <c r="H377" s="135"/>
      <c r="I377" s="640"/>
    </row>
    <row r="378" spans="6:9">
      <c r="F378" s="229"/>
      <c r="G378" s="135"/>
      <c r="H378" s="135"/>
      <c r="I378" s="640"/>
    </row>
    <row r="379" spans="6:9">
      <c r="F379" s="229"/>
      <c r="G379" s="135"/>
      <c r="H379" s="135"/>
      <c r="I379" s="640"/>
    </row>
    <row r="380" spans="6:9">
      <c r="F380" s="229"/>
      <c r="G380" s="135"/>
      <c r="H380" s="135"/>
      <c r="I380" s="640"/>
    </row>
    <row r="381" spans="6:9">
      <c r="F381" s="229"/>
      <c r="G381" s="135"/>
      <c r="H381" s="135"/>
      <c r="I381" s="640"/>
    </row>
    <row r="382" spans="6:9">
      <c r="F382" s="229"/>
      <c r="G382" s="135"/>
      <c r="H382" s="135"/>
      <c r="I382" s="640"/>
    </row>
    <row r="383" spans="6:9">
      <c r="F383" s="229"/>
      <c r="G383" s="135"/>
      <c r="H383" s="135"/>
      <c r="I383" s="640"/>
    </row>
    <row r="384" spans="6:9">
      <c r="F384" s="229"/>
      <c r="G384" s="135"/>
      <c r="H384" s="135"/>
      <c r="I384" s="640"/>
    </row>
    <row r="385" spans="6:9">
      <c r="F385" s="229"/>
      <c r="G385" s="135"/>
      <c r="H385" s="135"/>
      <c r="I385" s="640"/>
    </row>
    <row r="386" spans="6:9">
      <c r="F386" s="229"/>
      <c r="G386" s="135"/>
      <c r="H386" s="135"/>
      <c r="I386" s="640"/>
    </row>
    <row r="387" spans="6:9">
      <c r="F387" s="229"/>
      <c r="G387" s="135"/>
      <c r="H387" s="135"/>
      <c r="I387" s="640"/>
    </row>
    <row r="388" spans="6:9">
      <c r="F388" s="229"/>
      <c r="G388" s="135"/>
      <c r="H388" s="135"/>
      <c r="I388" s="640"/>
    </row>
    <row r="389" spans="6:9">
      <c r="F389" s="229"/>
      <c r="G389" s="135"/>
      <c r="H389" s="135"/>
      <c r="I389" s="640"/>
    </row>
    <row r="390" spans="6:9">
      <c r="F390" s="229"/>
      <c r="G390" s="135"/>
      <c r="H390" s="135"/>
      <c r="I390" s="640"/>
    </row>
    <row r="391" spans="6:9">
      <c r="F391" s="229"/>
      <c r="G391" s="135"/>
      <c r="H391" s="135"/>
      <c r="I391" s="640"/>
    </row>
    <row r="392" spans="6:9">
      <c r="F392" s="229"/>
      <c r="G392" s="135"/>
      <c r="H392" s="135"/>
      <c r="I392" s="640"/>
    </row>
    <row r="393" spans="6:9">
      <c r="F393" s="229"/>
      <c r="G393" s="135"/>
      <c r="H393" s="135"/>
      <c r="I393" s="640"/>
    </row>
    <row r="394" spans="6:9">
      <c r="F394" s="229"/>
      <c r="G394" s="135"/>
      <c r="H394" s="135"/>
      <c r="I394" s="640"/>
    </row>
    <row r="395" spans="6:9">
      <c r="F395" s="229"/>
      <c r="G395" s="135"/>
      <c r="H395" s="135"/>
      <c r="I395" s="640"/>
    </row>
    <row r="396" spans="6:9">
      <c r="F396" s="229"/>
      <c r="G396" s="135"/>
      <c r="H396" s="135"/>
      <c r="I396" s="640"/>
    </row>
    <row r="397" spans="6:9">
      <c r="F397" s="229"/>
      <c r="G397" s="135"/>
      <c r="H397" s="135"/>
      <c r="I397" s="640"/>
    </row>
    <row r="398" spans="6:9">
      <c r="F398" s="229"/>
      <c r="G398" s="135"/>
      <c r="H398" s="135"/>
      <c r="I398" s="640"/>
    </row>
    <row r="399" spans="6:9">
      <c r="F399" s="229"/>
      <c r="G399" s="135"/>
      <c r="H399" s="135"/>
      <c r="I399" s="640"/>
    </row>
    <row r="400" spans="6:9">
      <c r="F400" s="229"/>
      <c r="G400" s="135"/>
      <c r="H400" s="135"/>
      <c r="I400" s="640"/>
    </row>
    <row r="401" spans="6:9">
      <c r="F401" s="229"/>
      <c r="G401" s="135"/>
      <c r="H401" s="135"/>
      <c r="I401" s="640"/>
    </row>
    <row r="402" spans="6:9">
      <c r="F402" s="229"/>
      <c r="G402" s="135"/>
      <c r="H402" s="135"/>
      <c r="I402" s="640"/>
    </row>
    <row r="403" spans="6:9">
      <c r="F403" s="229"/>
      <c r="G403" s="135"/>
      <c r="H403" s="135"/>
      <c r="I403" s="640"/>
    </row>
    <row r="404" spans="6:9">
      <c r="F404" s="229"/>
      <c r="G404" s="135"/>
      <c r="H404" s="135"/>
      <c r="I404" s="640"/>
    </row>
    <row r="405" spans="6:9">
      <c r="F405" s="229"/>
      <c r="G405" s="135"/>
      <c r="H405" s="135"/>
      <c r="I405" s="640"/>
    </row>
    <row r="406" spans="6:9">
      <c r="F406" s="229"/>
      <c r="G406" s="135"/>
      <c r="H406" s="135"/>
      <c r="I406" s="640"/>
    </row>
    <row r="407" spans="6:9">
      <c r="F407" s="229"/>
      <c r="G407" s="135"/>
      <c r="H407" s="135"/>
      <c r="I407" s="640"/>
    </row>
    <row r="408" spans="6:9">
      <c r="F408" s="229"/>
      <c r="G408" s="135"/>
      <c r="H408" s="135"/>
      <c r="I408" s="640"/>
    </row>
    <row r="409" spans="6:9">
      <c r="F409" s="229"/>
      <c r="G409" s="135"/>
      <c r="H409" s="135"/>
      <c r="I409" s="640"/>
    </row>
    <row r="410" spans="6:9">
      <c r="F410" s="229"/>
      <c r="G410" s="135"/>
      <c r="H410" s="135"/>
      <c r="I410" s="640"/>
    </row>
    <row r="411" spans="6:9">
      <c r="F411" s="229"/>
      <c r="G411" s="135"/>
      <c r="H411" s="135"/>
      <c r="I411" s="640"/>
    </row>
    <row r="412" spans="6:9">
      <c r="F412" s="229"/>
      <c r="G412" s="135"/>
      <c r="H412" s="135"/>
      <c r="I412" s="640"/>
    </row>
    <row r="413" spans="6:9">
      <c r="F413" s="229"/>
      <c r="G413" s="135"/>
      <c r="H413" s="135"/>
      <c r="I413" s="640"/>
    </row>
    <row r="414" spans="6:9">
      <c r="F414" s="229"/>
      <c r="G414" s="135"/>
      <c r="H414" s="135"/>
      <c r="I414" s="640"/>
    </row>
    <row r="415" spans="6:9">
      <c r="F415" s="229"/>
      <c r="G415" s="135"/>
      <c r="H415" s="135"/>
      <c r="I415" s="640"/>
    </row>
    <row r="416" spans="6:9">
      <c r="F416" s="229"/>
      <c r="G416" s="135"/>
      <c r="H416" s="135"/>
      <c r="I416" s="640"/>
    </row>
    <row r="417" spans="6:9">
      <c r="F417" s="229"/>
      <c r="G417" s="135"/>
      <c r="H417" s="135"/>
      <c r="I417" s="640"/>
    </row>
    <row r="418" spans="6:9">
      <c r="F418" s="229"/>
      <c r="G418" s="135"/>
      <c r="H418" s="135"/>
      <c r="I418" s="640"/>
    </row>
    <row r="419" spans="6:9">
      <c r="F419" s="229"/>
      <c r="G419" s="135"/>
      <c r="H419" s="135"/>
      <c r="I419" s="640"/>
    </row>
    <row r="420" spans="6:9">
      <c r="F420" s="229"/>
      <c r="G420" s="135"/>
      <c r="H420" s="135"/>
      <c r="I420" s="640"/>
    </row>
    <row r="421" spans="6:9">
      <c r="F421" s="229"/>
      <c r="G421" s="135"/>
      <c r="H421" s="135"/>
      <c r="I421" s="640"/>
    </row>
    <row r="422" spans="6:9">
      <c r="F422" s="229"/>
      <c r="G422" s="135"/>
      <c r="H422" s="135"/>
      <c r="I422" s="640"/>
    </row>
    <row r="423" spans="6:9">
      <c r="F423" s="229"/>
      <c r="G423" s="135"/>
      <c r="H423" s="135"/>
      <c r="I423" s="640"/>
    </row>
    <row r="424" spans="6:9">
      <c r="F424" s="229"/>
      <c r="G424" s="135"/>
      <c r="H424" s="135"/>
      <c r="I424" s="640"/>
    </row>
    <row r="425" spans="6:9">
      <c r="F425" s="229"/>
      <c r="G425" s="135"/>
      <c r="H425" s="135"/>
      <c r="I425" s="640"/>
    </row>
    <row r="426" spans="6:9">
      <c r="F426" s="229"/>
      <c r="G426" s="135"/>
      <c r="H426" s="135"/>
      <c r="I426" s="640"/>
    </row>
    <row r="427" spans="6:9">
      <c r="F427" s="229"/>
      <c r="G427" s="135"/>
      <c r="H427" s="135"/>
      <c r="I427" s="640"/>
    </row>
    <row r="428" spans="6:9">
      <c r="F428" s="229"/>
      <c r="G428" s="135"/>
      <c r="H428" s="135"/>
      <c r="I428" s="640"/>
    </row>
    <row r="429" spans="6:9">
      <c r="F429" s="229"/>
      <c r="G429" s="135"/>
      <c r="H429" s="135"/>
      <c r="I429" s="640"/>
    </row>
    <row r="430" spans="6:9">
      <c r="F430" s="229"/>
      <c r="G430" s="135"/>
      <c r="H430" s="135"/>
      <c r="I430" s="640"/>
    </row>
    <row r="431" spans="6:9">
      <c r="F431" s="229"/>
      <c r="G431" s="135"/>
      <c r="H431" s="135"/>
      <c r="I431" s="640"/>
    </row>
    <row r="432" spans="6:9">
      <c r="F432" s="229"/>
      <c r="G432" s="135"/>
      <c r="H432" s="135"/>
      <c r="I432" s="640"/>
    </row>
    <row r="433" spans="6:9">
      <c r="F433" s="229"/>
      <c r="G433" s="135"/>
      <c r="H433" s="135"/>
      <c r="I433" s="640"/>
    </row>
    <row r="434" spans="6:9">
      <c r="F434" s="229"/>
      <c r="G434" s="135"/>
      <c r="H434" s="135"/>
      <c r="I434" s="640"/>
    </row>
    <row r="435" spans="6:9">
      <c r="F435" s="229"/>
      <c r="G435" s="135"/>
      <c r="H435" s="135"/>
      <c r="I435" s="640"/>
    </row>
    <row r="436" spans="6:9">
      <c r="F436" s="229"/>
      <c r="G436" s="135"/>
      <c r="H436" s="135"/>
      <c r="I436" s="640"/>
    </row>
    <row r="437" spans="6:9">
      <c r="F437" s="229"/>
      <c r="G437" s="135"/>
      <c r="H437" s="135"/>
      <c r="I437" s="640"/>
    </row>
    <row r="438" spans="6:9">
      <c r="F438" s="229"/>
      <c r="G438" s="135"/>
      <c r="H438" s="135"/>
      <c r="I438" s="640"/>
    </row>
    <row r="439" spans="6:9">
      <c r="F439" s="229"/>
      <c r="G439" s="135"/>
      <c r="H439" s="135"/>
      <c r="I439" s="640"/>
    </row>
    <row r="440" spans="6:9">
      <c r="F440" s="229"/>
      <c r="G440" s="135"/>
      <c r="H440" s="135"/>
      <c r="I440" s="640"/>
    </row>
    <row r="441" spans="6:9">
      <c r="F441" s="229"/>
      <c r="G441" s="135"/>
      <c r="H441" s="135"/>
      <c r="I441" s="640"/>
    </row>
    <row r="442" spans="6:9">
      <c r="F442" s="229"/>
      <c r="G442" s="135"/>
      <c r="H442" s="135"/>
      <c r="I442" s="640"/>
    </row>
    <row r="443" spans="6:9">
      <c r="F443" s="229"/>
      <c r="G443" s="135"/>
      <c r="H443" s="135"/>
      <c r="I443" s="640"/>
    </row>
    <row r="444" spans="6:9">
      <c r="F444" s="229"/>
      <c r="G444" s="135"/>
      <c r="H444" s="135"/>
      <c r="I444" s="640"/>
    </row>
    <row r="445" spans="6:9">
      <c r="F445" s="229"/>
      <c r="G445" s="135"/>
      <c r="H445" s="135"/>
      <c r="I445" s="640"/>
    </row>
    <row r="446" spans="6:9">
      <c r="F446" s="229"/>
      <c r="G446" s="135"/>
      <c r="H446" s="135"/>
      <c r="I446" s="640"/>
    </row>
    <row r="447" spans="6:9">
      <c r="F447" s="229"/>
      <c r="G447" s="135"/>
      <c r="H447" s="135"/>
      <c r="I447" s="640"/>
    </row>
    <row r="448" spans="6:9">
      <c r="F448" s="229"/>
      <c r="G448" s="135"/>
      <c r="H448" s="135"/>
      <c r="I448" s="640"/>
    </row>
    <row r="449" spans="6:9">
      <c r="F449" s="229"/>
      <c r="G449" s="135"/>
      <c r="H449" s="135"/>
      <c r="I449" s="640"/>
    </row>
    <row r="450" spans="6:9">
      <c r="F450" s="229"/>
      <c r="G450" s="135"/>
      <c r="H450" s="135"/>
      <c r="I450" s="640"/>
    </row>
    <row r="451" spans="6:9">
      <c r="F451" s="229"/>
      <c r="G451" s="135"/>
      <c r="H451" s="135"/>
      <c r="I451" s="640"/>
    </row>
    <row r="452" spans="6:9">
      <c r="F452" s="229"/>
      <c r="G452" s="135"/>
      <c r="H452" s="135"/>
      <c r="I452" s="640"/>
    </row>
  </sheetData>
  <mergeCells count="112">
    <mergeCell ref="B32:B41"/>
    <mergeCell ref="C32:C41"/>
    <mergeCell ref="D32:D41"/>
    <mergeCell ref="B42:B51"/>
    <mergeCell ref="C42:C51"/>
    <mergeCell ref="D42:D51"/>
    <mergeCell ref="A2:A91"/>
    <mergeCell ref="B2:B11"/>
    <mergeCell ref="C2:C11"/>
    <mergeCell ref="D2:D11"/>
    <mergeCell ref="B12:B21"/>
    <mergeCell ref="C12:C21"/>
    <mergeCell ref="D12:D21"/>
    <mergeCell ref="B22:B31"/>
    <mergeCell ref="C22:C31"/>
    <mergeCell ref="D22:D31"/>
    <mergeCell ref="B72:B81"/>
    <mergeCell ref="C72:C81"/>
    <mergeCell ref="D72:D81"/>
    <mergeCell ref="B82:B91"/>
    <mergeCell ref="C82:C91"/>
    <mergeCell ref="D82:D91"/>
    <mergeCell ref="B52:B61"/>
    <mergeCell ref="C52:C61"/>
    <mergeCell ref="D52:D61"/>
    <mergeCell ref="B62:B71"/>
    <mergeCell ref="C62:C71"/>
    <mergeCell ref="D62:D71"/>
    <mergeCell ref="B122:B131"/>
    <mergeCell ref="C122:C131"/>
    <mergeCell ref="D122:D131"/>
    <mergeCell ref="B132:B141"/>
    <mergeCell ref="C132:C141"/>
    <mergeCell ref="D132:D141"/>
    <mergeCell ref="A92:A181"/>
    <mergeCell ref="B92:B101"/>
    <mergeCell ref="C92:C101"/>
    <mergeCell ref="D92:D101"/>
    <mergeCell ref="B102:B111"/>
    <mergeCell ref="C102:C111"/>
    <mergeCell ref="D102:D111"/>
    <mergeCell ref="B112:B121"/>
    <mergeCell ref="C112:C121"/>
    <mergeCell ref="D112:D121"/>
    <mergeCell ref="B162:B171"/>
    <mergeCell ref="C162:C171"/>
    <mergeCell ref="D162:D171"/>
    <mergeCell ref="B172:B181"/>
    <mergeCell ref="C172:C181"/>
    <mergeCell ref="D172:D181"/>
    <mergeCell ref="B142:B151"/>
    <mergeCell ref="C142:C151"/>
    <mergeCell ref="D142:D151"/>
    <mergeCell ref="B152:B161"/>
    <mergeCell ref="C152:C161"/>
    <mergeCell ref="D152:D161"/>
    <mergeCell ref="B212:B221"/>
    <mergeCell ref="C212:C221"/>
    <mergeCell ref="D212:D221"/>
    <mergeCell ref="B222:B231"/>
    <mergeCell ref="C222:C231"/>
    <mergeCell ref="D222:D231"/>
    <mergeCell ref="A182:A271"/>
    <mergeCell ref="B182:B191"/>
    <mergeCell ref="C182:C191"/>
    <mergeCell ref="D182:D191"/>
    <mergeCell ref="B192:B201"/>
    <mergeCell ref="C192:C201"/>
    <mergeCell ref="D192:D201"/>
    <mergeCell ref="B202:B211"/>
    <mergeCell ref="C202:C211"/>
    <mergeCell ref="D202:D211"/>
    <mergeCell ref="B252:B261"/>
    <mergeCell ref="C252:C261"/>
    <mergeCell ref="D252:D261"/>
    <mergeCell ref="B262:B271"/>
    <mergeCell ref="C262:C271"/>
    <mergeCell ref="D262:D271"/>
    <mergeCell ref="B232:B241"/>
    <mergeCell ref="C232:C241"/>
    <mergeCell ref="D232:D241"/>
    <mergeCell ref="B242:B251"/>
    <mergeCell ref="C242:C251"/>
    <mergeCell ref="D242:D251"/>
    <mergeCell ref="B302:B311"/>
    <mergeCell ref="C302:C311"/>
    <mergeCell ref="D302:D311"/>
    <mergeCell ref="B312:B321"/>
    <mergeCell ref="C312:C321"/>
    <mergeCell ref="D312:D321"/>
    <mergeCell ref="A272:A361"/>
    <mergeCell ref="B272:B281"/>
    <mergeCell ref="C272:C281"/>
    <mergeCell ref="D272:D281"/>
    <mergeCell ref="B282:B291"/>
    <mergeCell ref="C282:C291"/>
    <mergeCell ref="D282:D291"/>
    <mergeCell ref="B292:B301"/>
    <mergeCell ref="C292:C301"/>
    <mergeCell ref="D292:D301"/>
    <mergeCell ref="B342:B351"/>
    <mergeCell ref="C342:C351"/>
    <mergeCell ref="D342:D351"/>
    <mergeCell ref="B352:B361"/>
    <mergeCell ref="C352:C361"/>
    <mergeCell ref="D352:D361"/>
    <mergeCell ref="B322:B331"/>
    <mergeCell ref="C322:C331"/>
    <mergeCell ref="D322:D331"/>
    <mergeCell ref="B332:B341"/>
    <mergeCell ref="C332:C341"/>
    <mergeCell ref="D332:D34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2"/>
  <sheetViews>
    <sheetView workbookViewId="0">
      <selection activeCell="B365" sqref="B365"/>
    </sheetView>
  </sheetViews>
  <sheetFormatPr defaultRowHeight="15"/>
  <cols>
    <col min="1" max="1" width="13.5703125" customWidth="1"/>
    <col min="2" max="2" width="21.85546875" customWidth="1"/>
    <col min="3" max="3" width="8.85546875" customWidth="1"/>
    <col min="5" max="5" width="16.28515625" customWidth="1"/>
    <col min="7" max="7" width="11.5703125" style="2" customWidth="1"/>
    <col min="8" max="8" width="8.28515625" customWidth="1"/>
    <col min="9" max="9" width="25.85546875" customWidth="1"/>
    <col min="10" max="10" width="18.42578125" customWidth="1"/>
    <col min="11" max="11" width="17.85546875" customWidth="1"/>
    <col min="12" max="12" width="13.7109375" customWidth="1"/>
    <col min="13" max="13" width="14.28515625" customWidth="1"/>
    <col min="14" max="14" width="11.85546875" customWidth="1"/>
    <col min="15" max="15" width="11.7109375" customWidth="1"/>
    <col min="16" max="16" width="12.5703125" customWidth="1"/>
    <col min="17" max="17" width="11.85546875" style="319" customWidth="1"/>
    <col min="18" max="18" width="40.140625" style="2" customWidth="1"/>
    <col min="19" max="19" width="20" customWidth="1"/>
    <col min="20" max="20" width="16" customWidth="1"/>
    <col min="21" max="21" width="12.140625" customWidth="1"/>
    <col min="22" max="22" width="16.42578125" customWidth="1"/>
  </cols>
  <sheetData>
    <row r="1" spans="1:22" ht="20.25" customHeight="1" thickBot="1">
      <c r="A1" s="1"/>
      <c r="D1" s="2"/>
      <c r="F1" s="2"/>
      <c r="H1" s="1085" t="s">
        <v>0</v>
      </c>
      <c r="I1" s="1086"/>
      <c r="J1" s="1087"/>
      <c r="K1" s="1087"/>
      <c r="L1" s="1087"/>
      <c r="M1" s="1087"/>
      <c r="N1" s="1082" t="s">
        <v>106</v>
      </c>
      <c r="O1" s="1083"/>
      <c r="P1" s="1083"/>
      <c r="Q1" s="1020"/>
      <c r="R1" s="1082" t="s">
        <v>176</v>
      </c>
      <c r="S1" s="1083"/>
      <c r="T1" s="1083"/>
      <c r="U1" s="1084"/>
    </row>
    <row r="2" spans="1:22" s="306" customFormat="1" ht="60" customHeight="1" thickBot="1">
      <c r="A2" s="4" t="s">
        <v>128</v>
      </c>
      <c r="B2" s="305"/>
      <c r="C2" s="1003" t="s">
        <v>130</v>
      </c>
      <c r="D2" s="1003" t="s">
        <v>2</v>
      </c>
      <c r="E2" s="300" t="s">
        <v>177</v>
      </c>
      <c r="F2" s="1005" t="s">
        <v>145</v>
      </c>
      <c r="G2" s="304" t="s">
        <v>133</v>
      </c>
      <c r="H2" s="300" t="s">
        <v>135</v>
      </c>
      <c r="I2" s="1014" t="s">
        <v>136</v>
      </c>
      <c r="J2" s="300" t="s">
        <v>137</v>
      </c>
      <c r="K2" s="920" t="s">
        <v>114</v>
      </c>
      <c r="L2" s="300" t="s">
        <v>141</v>
      </c>
      <c r="M2" s="301" t="s">
        <v>4</v>
      </c>
      <c r="N2" s="1015" t="s">
        <v>149</v>
      </c>
      <c r="O2" s="1011" t="s">
        <v>150</v>
      </c>
      <c r="P2" s="1016" t="s">
        <v>151</v>
      </c>
      <c r="Q2" s="988" t="s">
        <v>148</v>
      </c>
      <c r="R2" s="957" t="s">
        <v>233</v>
      </c>
      <c r="S2" s="962" t="s">
        <v>173</v>
      </c>
      <c r="T2" s="962" t="s">
        <v>174</v>
      </c>
      <c r="U2" s="286" t="s">
        <v>175</v>
      </c>
      <c r="V2" s="794" t="s">
        <v>245</v>
      </c>
    </row>
    <row r="3" spans="1:22">
      <c r="A3" s="1024" t="s">
        <v>17</v>
      </c>
      <c r="B3" s="7" t="s">
        <v>18</v>
      </c>
      <c r="C3" s="8" t="s">
        <v>127</v>
      </c>
      <c r="D3" s="49" t="s">
        <v>111</v>
      </c>
      <c r="E3" s="9">
        <v>1</v>
      </c>
      <c r="F3" s="9">
        <v>2000</v>
      </c>
      <c r="G3" s="137">
        <v>0</v>
      </c>
      <c r="H3" s="16">
        <v>7.40015</v>
      </c>
      <c r="I3" s="22">
        <v>0</v>
      </c>
      <c r="J3" s="17">
        <v>73.042550000000006</v>
      </c>
      <c r="K3" s="921">
        <v>5.2300000000000006E-2</v>
      </c>
      <c r="L3" s="16">
        <v>0</v>
      </c>
      <c r="M3" s="22">
        <v>6.0853000000000002</v>
      </c>
      <c r="N3" s="16">
        <v>2.27895</v>
      </c>
      <c r="O3" s="16">
        <v>0</v>
      </c>
      <c r="P3" s="22">
        <v>0</v>
      </c>
      <c r="Q3" s="17">
        <v>0</v>
      </c>
      <c r="R3" s="958">
        <f>SUM(G3,H3,I3)</f>
        <v>7.40015</v>
      </c>
      <c r="S3" s="963">
        <v>73.042550000000006</v>
      </c>
      <c r="T3" s="967">
        <f>SUM(K3,L3,M3)</f>
        <v>6.1375999999999999</v>
      </c>
      <c r="U3" s="160">
        <f>SUM(N3,O3,P3)</f>
        <v>2.27895</v>
      </c>
      <c r="V3" s="881">
        <v>0</v>
      </c>
    </row>
    <row r="4" spans="1:22">
      <c r="A4" s="1025"/>
      <c r="B4" s="19" t="s">
        <v>18</v>
      </c>
      <c r="C4" s="8" t="s">
        <v>127</v>
      </c>
      <c r="D4" s="49" t="s">
        <v>111</v>
      </c>
      <c r="E4" s="20">
        <v>2</v>
      </c>
      <c r="F4" s="20">
        <v>2000</v>
      </c>
      <c r="G4" s="137">
        <v>0</v>
      </c>
      <c r="H4" s="16">
        <v>12.64</v>
      </c>
      <c r="I4" s="22">
        <v>0</v>
      </c>
      <c r="J4" s="17">
        <v>74.049350000000004</v>
      </c>
      <c r="K4" s="921">
        <v>0</v>
      </c>
      <c r="L4" s="16">
        <v>0</v>
      </c>
      <c r="M4" s="22">
        <v>1.5145500000000001</v>
      </c>
      <c r="N4" s="16">
        <v>1.3854</v>
      </c>
      <c r="O4" s="16">
        <v>3.8550000000000001E-2</v>
      </c>
      <c r="P4" s="22">
        <v>8.3299999999999999E-2</v>
      </c>
      <c r="Q4" s="17">
        <v>0</v>
      </c>
      <c r="R4" s="959">
        <f t="shared" ref="R4:R66" si="0">SUM(G4,H4,I4)</f>
        <v>12.64</v>
      </c>
      <c r="S4" s="964">
        <v>74.049350000000004</v>
      </c>
      <c r="T4" s="968">
        <f>SUM(K4,L4,M4)</f>
        <v>1.5145500000000001</v>
      </c>
      <c r="U4" s="161">
        <f>SUM(N4,O4,P4)</f>
        <v>1.50725</v>
      </c>
      <c r="V4" s="221">
        <v>0</v>
      </c>
    </row>
    <row r="5" spans="1:22">
      <c r="A5" s="1025"/>
      <c r="B5" s="19" t="s">
        <v>18</v>
      </c>
      <c r="C5" s="8" t="s">
        <v>127</v>
      </c>
      <c r="D5" s="49" t="s">
        <v>111</v>
      </c>
      <c r="E5" s="20">
        <v>3</v>
      </c>
      <c r="F5" s="20">
        <v>2000</v>
      </c>
      <c r="G5" s="137">
        <v>0</v>
      </c>
      <c r="H5" s="16">
        <v>10.476550000000001</v>
      </c>
      <c r="I5" s="22">
        <v>0</v>
      </c>
      <c r="J5" s="17">
        <v>75.152150000000006</v>
      </c>
      <c r="K5" s="921">
        <v>0</v>
      </c>
      <c r="L5" s="16">
        <v>0</v>
      </c>
      <c r="M5" s="22">
        <v>0</v>
      </c>
      <c r="N5" s="16">
        <v>1.1455500000000003</v>
      </c>
      <c r="O5" s="16">
        <v>7.7950000000000005E-2</v>
      </c>
      <c r="P5" s="22">
        <v>0</v>
      </c>
      <c r="Q5" s="17">
        <v>0</v>
      </c>
      <c r="R5" s="959">
        <f>SUM(G5,H5,I5)</f>
        <v>10.476550000000001</v>
      </c>
      <c r="S5" s="964">
        <v>75.152150000000006</v>
      </c>
      <c r="T5" s="968">
        <f t="shared" ref="T5:T32" si="1">SUM(K5,L5,M5)</f>
        <v>0</v>
      </c>
      <c r="U5" s="161">
        <f t="shared" ref="U5:U32" si="2">SUM(N5,O5,P5)</f>
        <v>1.2235000000000003</v>
      </c>
      <c r="V5" s="221">
        <v>0</v>
      </c>
    </row>
    <row r="6" spans="1:22">
      <c r="A6" s="1025"/>
      <c r="B6" s="19" t="s">
        <v>18</v>
      </c>
      <c r="C6" s="8" t="s">
        <v>127</v>
      </c>
      <c r="D6" s="49" t="s">
        <v>111</v>
      </c>
      <c r="E6" s="20">
        <v>4</v>
      </c>
      <c r="F6" s="20">
        <v>2000</v>
      </c>
      <c r="G6" s="137">
        <v>0</v>
      </c>
      <c r="H6" s="16">
        <v>14.367699999999999</v>
      </c>
      <c r="I6" s="22">
        <v>0</v>
      </c>
      <c r="J6" s="17">
        <v>52.493749999999999</v>
      </c>
      <c r="K6" s="921">
        <v>2.6261000000000001</v>
      </c>
      <c r="L6" s="16">
        <v>0</v>
      </c>
      <c r="M6" s="22">
        <v>0.14699999999999999</v>
      </c>
      <c r="N6" s="16">
        <v>0</v>
      </c>
      <c r="O6" s="16">
        <v>0</v>
      </c>
      <c r="P6" s="22">
        <v>0</v>
      </c>
      <c r="Q6" s="17">
        <v>0</v>
      </c>
      <c r="R6" s="959">
        <f t="shared" si="0"/>
        <v>14.367699999999999</v>
      </c>
      <c r="S6" s="964">
        <v>52.493749999999999</v>
      </c>
      <c r="T6" s="968">
        <f>SUM(K6,L6,M6)</f>
        <v>2.7730999999999999</v>
      </c>
      <c r="U6" s="161">
        <f>SUM(N6,O6,P6)</f>
        <v>0</v>
      </c>
      <c r="V6" s="221">
        <v>0</v>
      </c>
    </row>
    <row r="7" spans="1:22">
      <c r="A7" s="1025"/>
      <c r="B7" s="19" t="s">
        <v>18</v>
      </c>
      <c r="C7" s="8" t="s">
        <v>127</v>
      </c>
      <c r="D7" s="49" t="s">
        <v>111</v>
      </c>
      <c r="E7" s="20">
        <v>5</v>
      </c>
      <c r="F7" s="20">
        <v>2000</v>
      </c>
      <c r="G7" s="137">
        <v>0</v>
      </c>
      <c r="H7" s="16">
        <v>8.5648999999999997</v>
      </c>
      <c r="I7" s="22">
        <v>0</v>
      </c>
      <c r="J7" s="17">
        <v>81.406750000000002</v>
      </c>
      <c r="K7" s="921">
        <v>0</v>
      </c>
      <c r="L7" s="16">
        <v>0</v>
      </c>
      <c r="M7" s="22">
        <v>1.3781499999999998</v>
      </c>
      <c r="N7" s="16">
        <v>0.60039999999999993</v>
      </c>
      <c r="O7" s="16">
        <v>0</v>
      </c>
      <c r="P7" s="22">
        <v>0</v>
      </c>
      <c r="Q7" s="17">
        <v>0</v>
      </c>
      <c r="R7" s="959">
        <f t="shared" si="0"/>
        <v>8.5648999999999997</v>
      </c>
      <c r="S7" s="964">
        <v>81.406750000000002</v>
      </c>
      <c r="T7" s="968">
        <f t="shared" si="1"/>
        <v>1.3781499999999998</v>
      </c>
      <c r="U7" s="161">
        <f t="shared" si="2"/>
        <v>0.60039999999999993</v>
      </c>
      <c r="V7" s="221">
        <v>0</v>
      </c>
    </row>
    <row r="8" spans="1:22">
      <c r="A8" s="1025"/>
      <c r="B8" s="19" t="s">
        <v>18</v>
      </c>
      <c r="C8" s="8" t="s">
        <v>127</v>
      </c>
      <c r="D8" s="49" t="s">
        <v>111</v>
      </c>
      <c r="E8" s="20">
        <v>6</v>
      </c>
      <c r="F8" s="20">
        <v>2000</v>
      </c>
      <c r="G8" s="137">
        <v>0</v>
      </c>
      <c r="H8" s="16">
        <v>15.928049999999999</v>
      </c>
      <c r="I8" s="22">
        <v>0</v>
      </c>
      <c r="J8" s="17">
        <v>58.684999999999995</v>
      </c>
      <c r="K8" s="921">
        <v>0</v>
      </c>
      <c r="L8" s="16">
        <v>0</v>
      </c>
      <c r="M8" s="22">
        <v>5.7960000000000003</v>
      </c>
      <c r="N8" s="16">
        <v>0</v>
      </c>
      <c r="O8" s="16">
        <v>0.21390000000000003</v>
      </c>
      <c r="P8" s="22">
        <v>0.19800000000000001</v>
      </c>
      <c r="Q8" s="17">
        <v>0</v>
      </c>
      <c r="R8" s="959">
        <f t="shared" si="0"/>
        <v>15.928049999999999</v>
      </c>
      <c r="S8" s="964">
        <v>58.684999999999995</v>
      </c>
      <c r="T8" s="968">
        <f t="shared" si="1"/>
        <v>5.7960000000000003</v>
      </c>
      <c r="U8" s="161">
        <f t="shared" si="2"/>
        <v>0.41190000000000004</v>
      </c>
      <c r="V8" s="221">
        <v>0</v>
      </c>
    </row>
    <row r="9" spans="1:22">
      <c r="A9" s="1025"/>
      <c r="B9" s="19" t="s">
        <v>18</v>
      </c>
      <c r="C9" s="8" t="s">
        <v>127</v>
      </c>
      <c r="D9" s="49" t="s">
        <v>111</v>
      </c>
      <c r="E9" s="20">
        <v>7</v>
      </c>
      <c r="F9" s="20">
        <v>2000</v>
      </c>
      <c r="G9" s="137">
        <v>0</v>
      </c>
      <c r="H9" s="16">
        <v>13.0291</v>
      </c>
      <c r="I9" s="22">
        <v>0</v>
      </c>
      <c r="J9" s="17">
        <v>74.379050000000007</v>
      </c>
      <c r="K9" s="921">
        <v>0</v>
      </c>
      <c r="L9" s="16">
        <v>0</v>
      </c>
      <c r="M9" s="22">
        <v>0</v>
      </c>
      <c r="N9" s="16">
        <v>3.04745</v>
      </c>
      <c r="O9" s="16">
        <v>0.91579999999999995</v>
      </c>
      <c r="P9" s="22">
        <v>0</v>
      </c>
      <c r="Q9" s="17">
        <v>0</v>
      </c>
      <c r="R9" s="959">
        <f t="shared" si="0"/>
        <v>13.0291</v>
      </c>
      <c r="S9" s="964">
        <v>74.379050000000007</v>
      </c>
      <c r="T9" s="968">
        <f t="shared" si="1"/>
        <v>0</v>
      </c>
      <c r="U9" s="161">
        <f>SUM(N9,O9,P9)</f>
        <v>3.9632499999999999</v>
      </c>
      <c r="V9" s="221">
        <v>0</v>
      </c>
    </row>
    <row r="10" spans="1:22">
      <c r="A10" s="1025"/>
      <c r="B10" s="19" t="s">
        <v>18</v>
      </c>
      <c r="C10" s="8" t="s">
        <v>127</v>
      </c>
      <c r="D10" s="49" t="s">
        <v>111</v>
      </c>
      <c r="E10" s="20">
        <v>8</v>
      </c>
      <c r="F10" s="20">
        <v>2000</v>
      </c>
      <c r="G10" s="137">
        <v>0</v>
      </c>
      <c r="H10" s="16">
        <v>10.198</v>
      </c>
      <c r="I10" s="22">
        <v>0</v>
      </c>
      <c r="J10" s="17">
        <v>83.152550000000005</v>
      </c>
      <c r="K10" s="921">
        <v>0</v>
      </c>
      <c r="L10" s="16">
        <v>0</v>
      </c>
      <c r="M10" s="22">
        <v>0</v>
      </c>
      <c r="N10" s="16">
        <v>0</v>
      </c>
      <c r="O10" s="16">
        <v>0</v>
      </c>
      <c r="P10" s="22">
        <v>0.50395000000000001</v>
      </c>
      <c r="Q10" s="17">
        <v>0</v>
      </c>
      <c r="R10" s="959">
        <f t="shared" si="0"/>
        <v>10.198</v>
      </c>
      <c r="S10" s="964">
        <v>83.152550000000005</v>
      </c>
      <c r="T10" s="968">
        <f t="shared" si="1"/>
        <v>0</v>
      </c>
      <c r="U10" s="161">
        <f t="shared" si="2"/>
        <v>0.50395000000000001</v>
      </c>
      <c r="V10" s="221">
        <v>0</v>
      </c>
    </row>
    <row r="11" spans="1:22">
      <c r="A11" s="1025"/>
      <c r="B11" s="19" t="s">
        <v>18</v>
      </c>
      <c r="C11" s="8" t="s">
        <v>127</v>
      </c>
      <c r="D11" s="49" t="s">
        <v>111</v>
      </c>
      <c r="E11" s="20">
        <v>9</v>
      </c>
      <c r="F11" s="20">
        <v>2000</v>
      </c>
      <c r="G11" s="137">
        <v>0</v>
      </c>
      <c r="H11" s="16">
        <v>8.8750500000000017</v>
      </c>
      <c r="I11" s="22">
        <v>0</v>
      </c>
      <c r="J11" s="17">
        <v>76.465299999999999</v>
      </c>
      <c r="K11" s="921">
        <v>0</v>
      </c>
      <c r="L11" s="16">
        <v>0</v>
      </c>
      <c r="M11" s="22">
        <v>0</v>
      </c>
      <c r="N11" s="16">
        <v>1.4376500000000001</v>
      </c>
      <c r="O11" s="16">
        <v>0</v>
      </c>
      <c r="P11" s="22">
        <v>0.23799999999999999</v>
      </c>
      <c r="Q11" s="17">
        <v>0</v>
      </c>
      <c r="R11" s="959">
        <f t="shared" si="0"/>
        <v>8.8750500000000017</v>
      </c>
      <c r="S11" s="964">
        <v>76.465299999999999</v>
      </c>
      <c r="T11" s="968">
        <f t="shared" si="1"/>
        <v>0</v>
      </c>
      <c r="U11" s="161">
        <f>SUM(N11,O11,P11)</f>
        <v>1.6756500000000001</v>
      </c>
      <c r="V11" s="221">
        <v>0</v>
      </c>
    </row>
    <row r="12" spans="1:22">
      <c r="A12" s="1025"/>
      <c r="B12" s="23" t="s">
        <v>18</v>
      </c>
      <c r="C12" s="168" t="s">
        <v>127</v>
      </c>
      <c r="D12" s="903" t="s">
        <v>111</v>
      </c>
      <c r="E12" s="24">
        <v>10</v>
      </c>
      <c r="F12" s="24">
        <v>2000</v>
      </c>
      <c r="G12" s="138">
        <v>0</v>
      </c>
      <c r="H12" s="26">
        <v>3.7919999999999998</v>
      </c>
      <c r="I12" s="29">
        <v>0</v>
      </c>
      <c r="J12" s="27">
        <v>73.057500000000005</v>
      </c>
      <c r="K12" s="922">
        <v>0</v>
      </c>
      <c r="L12" s="26">
        <v>0</v>
      </c>
      <c r="M12" s="29">
        <v>1.2729999999999999</v>
      </c>
      <c r="N12" s="26">
        <v>1.605</v>
      </c>
      <c r="O12" s="26">
        <v>5.3499999999999999E-2</v>
      </c>
      <c r="P12" s="29">
        <v>0.12749999999999997</v>
      </c>
      <c r="Q12" s="27">
        <v>0</v>
      </c>
      <c r="R12" s="960">
        <f t="shared" si="0"/>
        <v>3.7919999999999998</v>
      </c>
      <c r="S12" s="965">
        <v>73.057500000000005</v>
      </c>
      <c r="T12" s="969">
        <f t="shared" si="1"/>
        <v>1.2729999999999999</v>
      </c>
      <c r="U12" s="162">
        <f t="shared" si="2"/>
        <v>1.786</v>
      </c>
      <c r="V12" s="222">
        <v>0</v>
      </c>
    </row>
    <row r="13" spans="1:22">
      <c r="A13" s="1025"/>
      <c r="B13" s="19" t="s">
        <v>18</v>
      </c>
      <c r="C13" s="8" t="s">
        <v>127</v>
      </c>
      <c r="D13" s="8" t="s">
        <v>112</v>
      </c>
      <c r="E13" s="20">
        <v>1</v>
      </c>
      <c r="F13" s="20">
        <v>2000</v>
      </c>
      <c r="G13" s="137">
        <v>0</v>
      </c>
      <c r="H13" s="16">
        <v>0</v>
      </c>
      <c r="I13" s="22">
        <v>0</v>
      </c>
      <c r="J13" s="17">
        <v>86.930999999999997</v>
      </c>
      <c r="K13" s="921">
        <v>5.2480000000000002</v>
      </c>
      <c r="L13" s="16">
        <v>0</v>
      </c>
      <c r="M13" s="22">
        <v>0</v>
      </c>
      <c r="N13" s="16">
        <v>0.28549999999999998</v>
      </c>
      <c r="O13" s="16">
        <v>0</v>
      </c>
      <c r="P13" s="22">
        <v>0</v>
      </c>
      <c r="Q13" s="17">
        <v>0</v>
      </c>
      <c r="R13" s="959">
        <f t="shared" si="0"/>
        <v>0</v>
      </c>
      <c r="S13" s="964">
        <v>86.930999999999997</v>
      </c>
      <c r="T13" s="968">
        <f t="shared" si="1"/>
        <v>5.2480000000000002</v>
      </c>
      <c r="U13" s="161">
        <f t="shared" si="2"/>
        <v>0.28549999999999998</v>
      </c>
      <c r="V13" s="221">
        <v>0</v>
      </c>
    </row>
    <row r="14" spans="1:22">
      <c r="A14" s="1025"/>
      <c r="B14" s="19" t="s">
        <v>18</v>
      </c>
      <c r="C14" s="8" t="s">
        <v>127</v>
      </c>
      <c r="D14" s="8" t="s">
        <v>112</v>
      </c>
      <c r="E14" s="20">
        <v>2</v>
      </c>
      <c r="F14" s="20">
        <v>2000</v>
      </c>
      <c r="G14" s="137">
        <v>0</v>
      </c>
      <c r="H14" s="16">
        <v>3.0065</v>
      </c>
      <c r="I14" s="22">
        <v>0</v>
      </c>
      <c r="J14" s="17">
        <v>87.988500000000002</v>
      </c>
      <c r="K14" s="921">
        <v>3.6524999999999999</v>
      </c>
      <c r="L14" s="16">
        <v>0</v>
      </c>
      <c r="M14" s="22">
        <v>1.2875000000000001</v>
      </c>
      <c r="N14" s="16">
        <v>1.5395000000000001</v>
      </c>
      <c r="O14" s="16">
        <v>0</v>
      </c>
      <c r="P14" s="22">
        <v>0</v>
      </c>
      <c r="Q14" s="17">
        <v>0</v>
      </c>
      <c r="R14" s="959">
        <f t="shared" si="0"/>
        <v>3.0065</v>
      </c>
      <c r="S14" s="964">
        <v>87.988500000000002</v>
      </c>
      <c r="T14" s="968">
        <f t="shared" si="1"/>
        <v>4.9399999999999995</v>
      </c>
      <c r="U14" s="161">
        <f t="shared" si="2"/>
        <v>1.5395000000000001</v>
      </c>
      <c r="V14" s="221">
        <v>0</v>
      </c>
    </row>
    <row r="15" spans="1:22">
      <c r="A15" s="1025"/>
      <c r="B15" s="19" t="s">
        <v>18</v>
      </c>
      <c r="C15" s="8" t="s">
        <v>127</v>
      </c>
      <c r="D15" s="8" t="s">
        <v>112</v>
      </c>
      <c r="E15" s="20">
        <v>3</v>
      </c>
      <c r="F15" s="20">
        <v>2000</v>
      </c>
      <c r="G15" s="137">
        <v>0</v>
      </c>
      <c r="H15" s="16">
        <v>1.286</v>
      </c>
      <c r="I15" s="22">
        <v>0</v>
      </c>
      <c r="J15" s="17">
        <v>91.0595</v>
      </c>
      <c r="K15" s="921">
        <v>1.2569999999999999</v>
      </c>
      <c r="L15" s="16">
        <v>0</v>
      </c>
      <c r="M15" s="22">
        <v>0</v>
      </c>
      <c r="N15" s="16">
        <v>0.3695</v>
      </c>
      <c r="O15" s="16">
        <v>3.0000000000000002E-2</v>
      </c>
      <c r="P15" s="22">
        <v>0</v>
      </c>
      <c r="Q15" s="17">
        <v>0</v>
      </c>
      <c r="R15" s="959">
        <f t="shared" si="0"/>
        <v>1.286</v>
      </c>
      <c r="S15" s="964">
        <v>91.0595</v>
      </c>
      <c r="T15" s="968">
        <f t="shared" si="1"/>
        <v>1.2569999999999999</v>
      </c>
      <c r="U15" s="161">
        <f t="shared" si="2"/>
        <v>0.39950000000000002</v>
      </c>
      <c r="V15" s="221">
        <v>0</v>
      </c>
    </row>
    <row r="16" spans="1:22">
      <c r="A16" s="1025"/>
      <c r="B16" s="19" t="s">
        <v>18</v>
      </c>
      <c r="C16" s="8" t="s">
        <v>127</v>
      </c>
      <c r="D16" s="8" t="s">
        <v>112</v>
      </c>
      <c r="E16" s="20">
        <v>4</v>
      </c>
      <c r="F16" s="20">
        <v>2000</v>
      </c>
      <c r="G16" s="137">
        <v>0</v>
      </c>
      <c r="H16" s="16">
        <v>5.4664999999999999</v>
      </c>
      <c r="I16" s="22">
        <v>0</v>
      </c>
      <c r="J16" s="17">
        <v>82.733000000000004</v>
      </c>
      <c r="K16" s="921">
        <v>7.2285000000000004</v>
      </c>
      <c r="L16" s="16">
        <v>0.23250000000000004</v>
      </c>
      <c r="M16" s="22">
        <v>0.188</v>
      </c>
      <c r="N16" s="16">
        <v>0.26500000000000001</v>
      </c>
      <c r="O16" s="16">
        <v>0</v>
      </c>
      <c r="P16" s="22">
        <v>0</v>
      </c>
      <c r="Q16" s="17">
        <v>0</v>
      </c>
      <c r="R16" s="959">
        <f t="shared" si="0"/>
        <v>5.4664999999999999</v>
      </c>
      <c r="S16" s="964">
        <v>82.733000000000004</v>
      </c>
      <c r="T16" s="968">
        <f t="shared" si="1"/>
        <v>7.649</v>
      </c>
      <c r="U16" s="161">
        <f t="shared" si="2"/>
        <v>0.26500000000000001</v>
      </c>
      <c r="V16" s="221">
        <v>0</v>
      </c>
    </row>
    <row r="17" spans="1:22">
      <c r="A17" s="1025"/>
      <c r="B17" s="30" t="s">
        <v>18</v>
      </c>
      <c r="C17" s="31" t="s">
        <v>127</v>
      </c>
      <c r="D17" s="20" t="s">
        <v>112</v>
      </c>
      <c r="E17" s="20">
        <v>5</v>
      </c>
      <c r="F17" s="20">
        <v>2000</v>
      </c>
      <c r="G17" s="137">
        <v>0</v>
      </c>
      <c r="H17" s="16">
        <v>4.4524999999999997</v>
      </c>
      <c r="I17" s="22">
        <v>0</v>
      </c>
      <c r="J17" s="17">
        <v>70.935500000000005</v>
      </c>
      <c r="K17" s="921">
        <v>8.5549999999999997</v>
      </c>
      <c r="L17" s="16">
        <v>0</v>
      </c>
      <c r="M17" s="22">
        <v>0.12350000000000001</v>
      </c>
      <c r="N17" s="16">
        <v>6.3724999999999996</v>
      </c>
      <c r="O17" s="16">
        <v>3.6999999999999998E-2</v>
      </c>
      <c r="P17" s="22">
        <v>0</v>
      </c>
      <c r="Q17" s="17">
        <v>0</v>
      </c>
      <c r="R17" s="959">
        <f t="shared" si="0"/>
        <v>4.4524999999999997</v>
      </c>
      <c r="S17" s="964">
        <v>70.935500000000005</v>
      </c>
      <c r="T17" s="968">
        <f>SUM(K17,L17,M17)</f>
        <v>8.6784999999999997</v>
      </c>
      <c r="U17" s="161">
        <f t="shared" si="2"/>
        <v>6.4094999999999995</v>
      </c>
      <c r="V17" s="221">
        <v>0</v>
      </c>
    </row>
    <row r="18" spans="1:22">
      <c r="A18" s="1025"/>
      <c r="B18" s="19" t="s">
        <v>18</v>
      </c>
      <c r="C18" s="8" t="s">
        <v>127</v>
      </c>
      <c r="D18" s="8" t="s">
        <v>112</v>
      </c>
      <c r="E18" s="20">
        <v>6</v>
      </c>
      <c r="F18" s="20">
        <v>2000</v>
      </c>
      <c r="G18" s="137">
        <v>0</v>
      </c>
      <c r="H18" s="16">
        <v>1.417</v>
      </c>
      <c r="I18" s="22">
        <v>0</v>
      </c>
      <c r="J18" s="17">
        <v>81.529499999999999</v>
      </c>
      <c r="K18" s="921">
        <v>3.0674999999999999</v>
      </c>
      <c r="L18" s="16">
        <v>0.4405</v>
      </c>
      <c r="M18" s="22">
        <v>0.80349999999999999</v>
      </c>
      <c r="N18" s="16">
        <v>0.13100000000000001</v>
      </c>
      <c r="O18" s="16">
        <v>0</v>
      </c>
      <c r="P18" s="22">
        <v>0</v>
      </c>
      <c r="Q18" s="17">
        <v>0</v>
      </c>
      <c r="R18" s="959">
        <f t="shared" si="0"/>
        <v>1.417</v>
      </c>
      <c r="S18" s="964">
        <v>81.529499999999999</v>
      </c>
      <c r="T18" s="968">
        <f t="shared" si="1"/>
        <v>4.3114999999999997</v>
      </c>
      <c r="U18" s="161">
        <f t="shared" si="2"/>
        <v>0.13100000000000001</v>
      </c>
      <c r="V18" s="221">
        <v>0</v>
      </c>
    </row>
    <row r="19" spans="1:22">
      <c r="A19" s="1025"/>
      <c r="B19" s="19" t="s">
        <v>18</v>
      </c>
      <c r="C19" s="8" t="s">
        <v>127</v>
      </c>
      <c r="D19" s="8" t="s">
        <v>112</v>
      </c>
      <c r="E19" s="20">
        <v>7</v>
      </c>
      <c r="F19" s="20">
        <v>2000</v>
      </c>
      <c r="G19" s="137">
        <v>0</v>
      </c>
      <c r="H19" s="16">
        <v>7.1584999999999992</v>
      </c>
      <c r="I19" s="22">
        <v>0</v>
      </c>
      <c r="J19" s="17">
        <v>78.195999999999998</v>
      </c>
      <c r="K19" s="921">
        <v>6.68</v>
      </c>
      <c r="L19" s="16">
        <v>0</v>
      </c>
      <c r="M19" s="22">
        <v>0.82350000000000001</v>
      </c>
      <c r="N19" s="16">
        <v>0.49049999999999999</v>
      </c>
      <c r="O19" s="16">
        <v>0</v>
      </c>
      <c r="P19" s="22">
        <v>4.8000000000000001E-2</v>
      </c>
      <c r="Q19" s="17">
        <v>0</v>
      </c>
      <c r="R19" s="959">
        <f t="shared" si="0"/>
        <v>7.1584999999999992</v>
      </c>
      <c r="S19" s="964">
        <v>78.195999999999998</v>
      </c>
      <c r="T19" s="968">
        <f t="shared" si="1"/>
        <v>7.5034999999999998</v>
      </c>
      <c r="U19" s="161">
        <f t="shared" si="2"/>
        <v>0.53849999999999998</v>
      </c>
      <c r="V19" s="221">
        <v>0</v>
      </c>
    </row>
    <row r="20" spans="1:22">
      <c r="A20" s="1025"/>
      <c r="B20" s="19" t="s">
        <v>18</v>
      </c>
      <c r="C20" s="8" t="s">
        <v>127</v>
      </c>
      <c r="D20" s="8" t="s">
        <v>112</v>
      </c>
      <c r="E20" s="20">
        <v>8</v>
      </c>
      <c r="F20" s="20">
        <v>2000</v>
      </c>
      <c r="G20" s="137">
        <v>0</v>
      </c>
      <c r="H20" s="16">
        <v>10.54275</v>
      </c>
      <c r="I20" s="22">
        <v>0</v>
      </c>
      <c r="J20" s="17">
        <v>72.016199999999998</v>
      </c>
      <c r="K20" s="921">
        <v>7.9395500000000006</v>
      </c>
      <c r="L20" s="16">
        <v>0</v>
      </c>
      <c r="M20" s="22">
        <v>5.1262499999999998</v>
      </c>
      <c r="N20" s="16">
        <v>0.46775</v>
      </c>
      <c r="O20" s="16">
        <v>4.8250000000000001E-2</v>
      </c>
      <c r="P20" s="22">
        <v>0</v>
      </c>
      <c r="Q20" s="17">
        <v>0</v>
      </c>
      <c r="R20" s="959">
        <f t="shared" si="0"/>
        <v>10.54275</v>
      </c>
      <c r="S20" s="964">
        <v>72.016199999999998</v>
      </c>
      <c r="T20" s="968">
        <f t="shared" si="1"/>
        <v>13.065799999999999</v>
      </c>
      <c r="U20" s="161">
        <f t="shared" si="2"/>
        <v>0.51600000000000001</v>
      </c>
      <c r="V20" s="221">
        <v>0</v>
      </c>
    </row>
    <row r="21" spans="1:22">
      <c r="A21" s="1025"/>
      <c r="B21" s="19" t="s">
        <v>18</v>
      </c>
      <c r="C21" s="8" t="s">
        <v>127</v>
      </c>
      <c r="D21" s="8" t="s">
        <v>112</v>
      </c>
      <c r="E21" s="20">
        <v>9</v>
      </c>
      <c r="F21" s="20">
        <v>2000</v>
      </c>
      <c r="G21" s="137">
        <v>0</v>
      </c>
      <c r="H21" s="16">
        <v>6.8087500000000007</v>
      </c>
      <c r="I21" s="22">
        <v>0</v>
      </c>
      <c r="J21" s="17">
        <v>75.053049999999999</v>
      </c>
      <c r="K21" s="921">
        <v>7.2275000000000009</v>
      </c>
      <c r="L21" s="16">
        <v>0</v>
      </c>
      <c r="M21" s="22">
        <v>7.2700000000000001E-2</v>
      </c>
      <c r="N21" s="16">
        <v>3.2308000000000003</v>
      </c>
      <c r="O21" s="16">
        <v>0</v>
      </c>
      <c r="P21" s="22">
        <v>0</v>
      </c>
      <c r="Q21" s="17">
        <v>0</v>
      </c>
      <c r="R21" s="959">
        <f t="shared" si="0"/>
        <v>6.8087500000000007</v>
      </c>
      <c r="S21" s="964">
        <v>75.053049999999999</v>
      </c>
      <c r="T21" s="968">
        <f t="shared" si="1"/>
        <v>7.3002000000000011</v>
      </c>
      <c r="U21" s="161">
        <f t="shared" si="2"/>
        <v>3.2308000000000003</v>
      </c>
      <c r="V21" s="221">
        <v>0</v>
      </c>
    </row>
    <row r="22" spans="1:22">
      <c r="A22" s="1025"/>
      <c r="B22" s="23" t="s">
        <v>18</v>
      </c>
      <c r="C22" s="168" t="s">
        <v>127</v>
      </c>
      <c r="D22" s="24" t="s">
        <v>112</v>
      </c>
      <c r="E22" s="24">
        <v>10</v>
      </c>
      <c r="F22" s="24">
        <v>2000</v>
      </c>
      <c r="G22" s="138">
        <v>0</v>
      </c>
      <c r="H22" s="26">
        <v>4.8698000000000006</v>
      </c>
      <c r="I22" s="29">
        <v>0</v>
      </c>
      <c r="J22" s="27">
        <v>72.05595000000001</v>
      </c>
      <c r="K22" s="922">
        <v>10.346450000000001</v>
      </c>
      <c r="L22" s="26">
        <v>0</v>
      </c>
      <c r="M22" s="29">
        <v>0.47620000000000007</v>
      </c>
      <c r="N22" s="26">
        <v>0.41130000000000005</v>
      </c>
      <c r="O22" s="26">
        <v>0</v>
      </c>
      <c r="P22" s="29">
        <v>3.8550000000000001E-2</v>
      </c>
      <c r="Q22" s="27">
        <v>0</v>
      </c>
      <c r="R22" s="960">
        <f t="shared" si="0"/>
        <v>4.8698000000000006</v>
      </c>
      <c r="S22" s="965">
        <v>72.05595000000001</v>
      </c>
      <c r="T22" s="969">
        <f t="shared" si="1"/>
        <v>10.822650000000001</v>
      </c>
      <c r="U22" s="162">
        <f t="shared" si="2"/>
        <v>0.44985000000000008</v>
      </c>
      <c r="V22" s="222">
        <v>0</v>
      </c>
    </row>
    <row r="23" spans="1:22">
      <c r="A23" s="1025"/>
      <c r="B23" s="19" t="s">
        <v>18</v>
      </c>
      <c r="C23" s="8" t="s">
        <v>127</v>
      </c>
      <c r="D23" s="8" t="s">
        <v>113</v>
      </c>
      <c r="E23" s="20">
        <v>1</v>
      </c>
      <c r="F23" s="20">
        <v>2000</v>
      </c>
      <c r="G23" s="137">
        <v>0</v>
      </c>
      <c r="H23" s="16">
        <v>12.675549999999999</v>
      </c>
      <c r="I23" s="22">
        <v>0</v>
      </c>
      <c r="J23" s="17">
        <v>81.952300000000008</v>
      </c>
      <c r="K23" s="921">
        <v>1.5783</v>
      </c>
      <c r="L23" s="16">
        <v>0.29620000000000002</v>
      </c>
      <c r="M23" s="22">
        <v>0.70620000000000005</v>
      </c>
      <c r="N23" s="16">
        <v>0.67689999999999995</v>
      </c>
      <c r="O23" s="16">
        <v>5.57E-2</v>
      </c>
      <c r="P23" s="22">
        <v>8.6249999999999993E-2</v>
      </c>
      <c r="Q23" s="17">
        <v>0</v>
      </c>
      <c r="R23" s="959">
        <f t="shared" si="0"/>
        <v>12.675549999999999</v>
      </c>
      <c r="S23" s="964">
        <v>81.952300000000008</v>
      </c>
      <c r="T23" s="968">
        <f t="shared" si="1"/>
        <v>2.5807000000000002</v>
      </c>
      <c r="U23" s="161">
        <f t="shared" si="2"/>
        <v>0.81884999999999986</v>
      </c>
      <c r="V23" s="221">
        <v>0</v>
      </c>
    </row>
    <row r="24" spans="1:22">
      <c r="A24" s="1025"/>
      <c r="B24" s="19" t="s">
        <v>18</v>
      </c>
      <c r="C24" s="8" t="s">
        <v>127</v>
      </c>
      <c r="D24" s="8" t="s">
        <v>113</v>
      </c>
      <c r="E24" s="20">
        <v>2</v>
      </c>
      <c r="F24" s="20">
        <v>2000</v>
      </c>
      <c r="G24" s="137">
        <v>0</v>
      </c>
      <c r="H24" s="16">
        <v>9.3370500000000014</v>
      </c>
      <c r="I24" s="22">
        <v>0</v>
      </c>
      <c r="J24" s="17">
        <v>77.804899999999989</v>
      </c>
      <c r="K24" s="921">
        <v>6.9297500000000003</v>
      </c>
      <c r="L24" s="16">
        <v>1.3956</v>
      </c>
      <c r="M24" s="22">
        <v>3.9200000000000006E-2</v>
      </c>
      <c r="N24" s="16">
        <v>0.42595</v>
      </c>
      <c r="O24" s="16">
        <v>6.1950000000000005E-2</v>
      </c>
      <c r="P24" s="22">
        <v>0.36904999999999999</v>
      </c>
      <c r="Q24" s="17">
        <v>0</v>
      </c>
      <c r="R24" s="959">
        <f t="shared" si="0"/>
        <v>9.3370500000000014</v>
      </c>
      <c r="S24" s="964">
        <v>77.804899999999989</v>
      </c>
      <c r="T24" s="968">
        <f t="shared" si="1"/>
        <v>8.3645499999999995</v>
      </c>
      <c r="U24" s="161">
        <f t="shared" si="2"/>
        <v>0.85694999999999999</v>
      </c>
      <c r="V24" s="221">
        <v>0</v>
      </c>
    </row>
    <row r="25" spans="1:22">
      <c r="A25" s="1025"/>
      <c r="B25" s="19" t="s">
        <v>18</v>
      </c>
      <c r="C25" s="8" t="s">
        <v>127</v>
      </c>
      <c r="D25" s="8" t="s">
        <v>113</v>
      </c>
      <c r="E25" s="20">
        <v>3</v>
      </c>
      <c r="F25" s="20">
        <v>2000</v>
      </c>
      <c r="G25" s="137">
        <v>0</v>
      </c>
      <c r="H25" s="16">
        <v>2.6821000000000002</v>
      </c>
      <c r="I25" s="22">
        <v>0</v>
      </c>
      <c r="J25" s="17">
        <v>83.323849999999993</v>
      </c>
      <c r="K25" s="921">
        <v>0</v>
      </c>
      <c r="L25" s="16">
        <v>0</v>
      </c>
      <c r="M25" s="22">
        <v>0</v>
      </c>
      <c r="N25" s="16">
        <v>3.7819000000000003</v>
      </c>
      <c r="O25" s="16">
        <v>0.71845000000000003</v>
      </c>
      <c r="P25" s="22">
        <v>0.24759999999999999</v>
      </c>
      <c r="Q25" s="17">
        <v>0</v>
      </c>
      <c r="R25" s="959">
        <f t="shared" si="0"/>
        <v>2.6821000000000002</v>
      </c>
      <c r="S25" s="964">
        <v>83.323849999999993</v>
      </c>
      <c r="T25" s="968">
        <f t="shared" si="1"/>
        <v>0</v>
      </c>
      <c r="U25" s="161">
        <f t="shared" si="2"/>
        <v>4.7479500000000003</v>
      </c>
      <c r="V25" s="221">
        <v>0</v>
      </c>
    </row>
    <row r="26" spans="1:22">
      <c r="A26" s="1025"/>
      <c r="B26" s="19" t="s">
        <v>18</v>
      </c>
      <c r="C26" s="8" t="s">
        <v>127</v>
      </c>
      <c r="D26" s="8" t="s">
        <v>113</v>
      </c>
      <c r="E26" s="20">
        <v>4</v>
      </c>
      <c r="F26" s="20">
        <v>2000</v>
      </c>
      <c r="G26" s="137">
        <v>0</v>
      </c>
      <c r="H26" s="16">
        <v>9.2723999999999993</v>
      </c>
      <c r="I26" s="22">
        <v>0</v>
      </c>
      <c r="J26" s="17">
        <v>85.547799999999995</v>
      </c>
      <c r="K26" s="921">
        <v>0.95329999999999993</v>
      </c>
      <c r="L26" s="16">
        <v>0</v>
      </c>
      <c r="M26" s="22">
        <v>0</v>
      </c>
      <c r="N26" s="16">
        <v>1.0949500000000001</v>
      </c>
      <c r="O26" s="16">
        <v>0</v>
      </c>
      <c r="P26" s="22">
        <v>0</v>
      </c>
      <c r="Q26" s="17">
        <v>0</v>
      </c>
      <c r="R26" s="959">
        <f t="shared" si="0"/>
        <v>9.2723999999999993</v>
      </c>
      <c r="S26" s="964">
        <v>85.547799999999995</v>
      </c>
      <c r="T26" s="968">
        <f t="shared" si="1"/>
        <v>0.95329999999999993</v>
      </c>
      <c r="U26" s="161">
        <f>SUM(N26,O26,P26)</f>
        <v>1.0949500000000001</v>
      </c>
      <c r="V26" s="221">
        <v>0</v>
      </c>
    </row>
    <row r="27" spans="1:22">
      <c r="A27" s="1025"/>
      <c r="B27" s="19" t="s">
        <v>18</v>
      </c>
      <c r="C27" s="8" t="s">
        <v>127</v>
      </c>
      <c r="D27" s="8" t="s">
        <v>113</v>
      </c>
      <c r="E27" s="20">
        <v>5</v>
      </c>
      <c r="F27" s="20">
        <v>2000</v>
      </c>
      <c r="G27" s="137">
        <v>0</v>
      </c>
      <c r="H27" s="16">
        <v>5.6540999999999997</v>
      </c>
      <c r="I27" s="22">
        <v>0</v>
      </c>
      <c r="J27" s="17">
        <v>88.574799999999996</v>
      </c>
      <c r="K27" s="921">
        <v>0.92379999999999995</v>
      </c>
      <c r="L27" s="16">
        <v>0</v>
      </c>
      <c r="M27" s="22">
        <v>0</v>
      </c>
      <c r="N27" s="16">
        <v>0.66195000000000004</v>
      </c>
      <c r="O27" s="16">
        <v>0.18915000000000001</v>
      </c>
      <c r="P27" s="22">
        <v>4.9750000000000003E-2</v>
      </c>
      <c r="Q27" s="17">
        <v>0</v>
      </c>
      <c r="R27" s="959">
        <f t="shared" si="0"/>
        <v>5.6540999999999997</v>
      </c>
      <c r="S27" s="964">
        <v>88.574799999999996</v>
      </c>
      <c r="T27" s="968">
        <f t="shared" si="1"/>
        <v>0.92379999999999995</v>
      </c>
      <c r="U27" s="161">
        <f t="shared" si="2"/>
        <v>0.90085000000000004</v>
      </c>
      <c r="V27" s="221">
        <v>0</v>
      </c>
    </row>
    <row r="28" spans="1:22">
      <c r="A28" s="1025"/>
      <c r="B28" s="19" t="s">
        <v>18</v>
      </c>
      <c r="C28" s="8" t="s">
        <v>127</v>
      </c>
      <c r="D28" s="8" t="s">
        <v>113</v>
      </c>
      <c r="E28" s="20">
        <v>6</v>
      </c>
      <c r="F28" s="20">
        <v>2000</v>
      </c>
      <c r="G28" s="137">
        <v>0</v>
      </c>
      <c r="H28" s="16">
        <v>8.7067499999999995</v>
      </c>
      <c r="I28" s="22">
        <v>0</v>
      </c>
      <c r="J28" s="17">
        <v>86.395900000000012</v>
      </c>
      <c r="K28" s="921">
        <v>1.4571999999999998</v>
      </c>
      <c r="L28" s="16">
        <v>0</v>
      </c>
      <c r="M28" s="22">
        <v>0</v>
      </c>
      <c r="N28" s="16">
        <v>0.60229999999999995</v>
      </c>
      <c r="O28" s="16">
        <v>0.53905000000000003</v>
      </c>
      <c r="P28" s="22">
        <v>0</v>
      </c>
      <c r="Q28" s="17">
        <v>0</v>
      </c>
      <c r="R28" s="959">
        <f t="shared" si="0"/>
        <v>8.7067499999999995</v>
      </c>
      <c r="S28" s="964">
        <v>86.395900000000012</v>
      </c>
      <c r="T28" s="968">
        <f t="shared" si="1"/>
        <v>1.4571999999999998</v>
      </c>
      <c r="U28" s="161">
        <f t="shared" si="2"/>
        <v>1.1413500000000001</v>
      </c>
      <c r="V28" s="221">
        <v>0</v>
      </c>
    </row>
    <row r="29" spans="1:22">
      <c r="A29" s="1025"/>
      <c r="B29" s="19" t="s">
        <v>18</v>
      </c>
      <c r="C29" s="8" t="s">
        <v>127</v>
      </c>
      <c r="D29" s="8" t="s">
        <v>113</v>
      </c>
      <c r="E29" s="20">
        <v>7</v>
      </c>
      <c r="F29" s="20">
        <v>2000</v>
      </c>
      <c r="G29" s="137">
        <v>0</v>
      </c>
      <c r="H29" s="16">
        <v>10.42465</v>
      </c>
      <c r="I29" s="22">
        <v>0</v>
      </c>
      <c r="J29" s="17">
        <v>84.437049999999999</v>
      </c>
      <c r="K29" s="921">
        <v>1.1573499999999999</v>
      </c>
      <c r="L29" s="16">
        <v>0</v>
      </c>
      <c r="M29" s="22">
        <v>0</v>
      </c>
      <c r="N29" s="16">
        <v>1.4362000000000001</v>
      </c>
      <c r="O29" s="16">
        <v>0</v>
      </c>
      <c r="P29" s="22">
        <v>5.8699999999999995E-2</v>
      </c>
      <c r="Q29" s="17">
        <v>0</v>
      </c>
      <c r="R29" s="959">
        <f t="shared" si="0"/>
        <v>10.42465</v>
      </c>
      <c r="S29" s="964">
        <v>84.437049999999999</v>
      </c>
      <c r="T29" s="968">
        <f t="shared" si="1"/>
        <v>1.1573499999999999</v>
      </c>
      <c r="U29" s="161">
        <f t="shared" si="2"/>
        <v>1.4949000000000001</v>
      </c>
      <c r="V29" s="221">
        <v>0</v>
      </c>
    </row>
    <row r="30" spans="1:22">
      <c r="A30" s="1025"/>
      <c r="B30" s="19" t="s">
        <v>18</v>
      </c>
      <c r="C30" s="8" t="s">
        <v>127</v>
      </c>
      <c r="D30" s="8" t="s">
        <v>113</v>
      </c>
      <c r="E30" s="20">
        <v>8</v>
      </c>
      <c r="F30" s="20">
        <v>2000</v>
      </c>
      <c r="G30" s="137">
        <v>0</v>
      </c>
      <c r="H30" s="16">
        <v>18.170249999999999</v>
      </c>
      <c r="I30" s="22">
        <v>0</v>
      </c>
      <c r="J30" s="17">
        <v>78.189750000000004</v>
      </c>
      <c r="K30" s="921">
        <v>1.6575500000000001</v>
      </c>
      <c r="L30" s="16">
        <v>0.16894999999999999</v>
      </c>
      <c r="M30" s="22">
        <v>0</v>
      </c>
      <c r="N30" s="16">
        <v>0</v>
      </c>
      <c r="O30" s="16">
        <v>0</v>
      </c>
      <c r="P30" s="22">
        <v>0</v>
      </c>
      <c r="Q30" s="17">
        <v>0</v>
      </c>
      <c r="R30" s="959">
        <f t="shared" si="0"/>
        <v>18.170249999999999</v>
      </c>
      <c r="S30" s="964">
        <v>78.189750000000004</v>
      </c>
      <c r="T30" s="968">
        <f t="shared" si="1"/>
        <v>1.8265</v>
      </c>
      <c r="U30" s="161">
        <f t="shared" si="2"/>
        <v>0</v>
      </c>
      <c r="V30" s="221">
        <v>0</v>
      </c>
    </row>
    <row r="31" spans="1:22">
      <c r="A31" s="1025"/>
      <c r="B31" s="19" t="s">
        <v>18</v>
      </c>
      <c r="C31" s="8" t="s">
        <v>127</v>
      </c>
      <c r="D31" s="8" t="s">
        <v>113</v>
      </c>
      <c r="E31" s="20">
        <v>9</v>
      </c>
      <c r="F31" s="20">
        <v>2000</v>
      </c>
      <c r="G31" s="137">
        <v>0</v>
      </c>
      <c r="H31" s="16">
        <v>7.7025000000000006</v>
      </c>
      <c r="I31" s="22">
        <v>0</v>
      </c>
      <c r="J31" s="17">
        <v>71.646000000000001</v>
      </c>
      <c r="K31" s="921">
        <v>0.48299999999999998</v>
      </c>
      <c r="L31" s="16">
        <v>0</v>
      </c>
      <c r="M31" s="22">
        <v>0.55700000000000005</v>
      </c>
      <c r="N31" s="16">
        <v>0.60299999999999998</v>
      </c>
      <c r="O31" s="16">
        <v>0</v>
      </c>
      <c r="P31" s="22">
        <v>0</v>
      </c>
      <c r="Q31" s="17">
        <v>0</v>
      </c>
      <c r="R31" s="959">
        <f t="shared" si="0"/>
        <v>7.7025000000000006</v>
      </c>
      <c r="S31" s="964">
        <v>71.646000000000001</v>
      </c>
      <c r="T31" s="968">
        <f t="shared" si="1"/>
        <v>1.04</v>
      </c>
      <c r="U31" s="161">
        <f t="shared" si="2"/>
        <v>0.60299999999999998</v>
      </c>
      <c r="V31" s="221">
        <v>0</v>
      </c>
    </row>
    <row r="32" spans="1:22" ht="15.75" thickBot="1">
      <c r="A32" s="1025"/>
      <c r="B32" s="32" t="s">
        <v>19</v>
      </c>
      <c r="C32" s="33" t="s">
        <v>127</v>
      </c>
      <c r="D32" s="34" t="s">
        <v>113</v>
      </c>
      <c r="E32" s="24">
        <v>10</v>
      </c>
      <c r="F32" s="34">
        <v>2000</v>
      </c>
      <c r="G32" s="139">
        <v>0</v>
      </c>
      <c r="H32" s="36">
        <v>9.0069999999999997</v>
      </c>
      <c r="I32" s="40">
        <v>0</v>
      </c>
      <c r="J32" s="38">
        <v>73.284499999999994</v>
      </c>
      <c r="K32" s="923">
        <v>2.242</v>
      </c>
      <c r="L32" s="36">
        <v>0.36649999999999999</v>
      </c>
      <c r="M32" s="40">
        <v>0</v>
      </c>
      <c r="N32" s="36">
        <v>0.86799999999999999</v>
      </c>
      <c r="O32" s="36">
        <v>0</v>
      </c>
      <c r="P32" s="40">
        <v>0</v>
      </c>
      <c r="Q32" s="38">
        <v>0</v>
      </c>
      <c r="R32" s="961">
        <f t="shared" si="0"/>
        <v>9.0069999999999997</v>
      </c>
      <c r="S32" s="966">
        <v>73.284499999999994</v>
      </c>
      <c r="T32" s="970">
        <f t="shared" si="1"/>
        <v>2.6084999999999998</v>
      </c>
      <c r="U32" s="163">
        <f t="shared" si="2"/>
        <v>0.86799999999999999</v>
      </c>
      <c r="V32" s="617">
        <v>0</v>
      </c>
    </row>
    <row r="33" spans="1:22">
      <c r="A33" s="1025"/>
      <c r="B33" s="7" t="s">
        <v>20</v>
      </c>
      <c r="C33" s="8" t="s">
        <v>21</v>
      </c>
      <c r="D33" s="8" t="s">
        <v>111</v>
      </c>
      <c r="E33" s="9">
        <v>1</v>
      </c>
      <c r="F33" s="9">
        <v>2000</v>
      </c>
      <c r="G33" s="137">
        <v>0</v>
      </c>
      <c r="H33" s="16">
        <v>13.859</v>
      </c>
      <c r="I33" s="15">
        <v>0</v>
      </c>
      <c r="J33" s="13">
        <v>75.529499999999999</v>
      </c>
      <c r="K33" s="921">
        <v>4.5395000000000003</v>
      </c>
      <c r="L33" s="16">
        <v>1.663</v>
      </c>
      <c r="M33" s="22">
        <v>0</v>
      </c>
      <c r="N33" s="43">
        <v>9.7000000000000003E-2</v>
      </c>
      <c r="O33" s="12">
        <v>0</v>
      </c>
      <c r="P33" s="15">
        <v>0</v>
      </c>
      <c r="Q33" s="941">
        <v>0</v>
      </c>
      <c r="R33" s="507">
        <f>SUM(G33,H33,I33)</f>
        <v>13.859</v>
      </c>
      <c r="S33" s="503">
        <v>75.529499999999999</v>
      </c>
      <c r="T33" s="153">
        <f>SUM(K33,L33,M33)</f>
        <v>6.2025000000000006</v>
      </c>
      <c r="U33" s="160">
        <f>SUM(N33,O33,P33)</f>
        <v>9.7000000000000003E-2</v>
      </c>
      <c r="V33" s="881">
        <v>0</v>
      </c>
    </row>
    <row r="34" spans="1:22">
      <c r="A34" s="1025"/>
      <c r="B34" s="19" t="s">
        <v>20</v>
      </c>
      <c r="C34" s="8" t="s">
        <v>21</v>
      </c>
      <c r="D34" s="8" t="s">
        <v>111</v>
      </c>
      <c r="E34" s="20">
        <v>2</v>
      </c>
      <c r="F34" s="20">
        <v>2000</v>
      </c>
      <c r="G34" s="137">
        <v>0</v>
      </c>
      <c r="H34" s="16">
        <v>15.057</v>
      </c>
      <c r="I34" s="22">
        <v>0</v>
      </c>
      <c r="J34" s="17">
        <v>74.840500000000006</v>
      </c>
      <c r="K34" s="921">
        <v>1.0145</v>
      </c>
      <c r="L34" s="16">
        <v>0</v>
      </c>
      <c r="M34" s="22">
        <v>0</v>
      </c>
      <c r="N34" s="44">
        <v>0.53400000000000003</v>
      </c>
      <c r="O34" s="16">
        <v>0.12749999999999997</v>
      </c>
      <c r="P34" s="22">
        <v>0</v>
      </c>
      <c r="Q34" s="942">
        <v>0</v>
      </c>
      <c r="R34" s="508">
        <f t="shared" si="0"/>
        <v>15.057</v>
      </c>
      <c r="S34" s="503">
        <v>74.840500000000006</v>
      </c>
      <c r="T34" s="157">
        <f>SUM(K34,L34,M34)</f>
        <v>1.0145</v>
      </c>
      <c r="U34" s="161">
        <f>SUM(N34,O34,P34)</f>
        <v>0.66149999999999998</v>
      </c>
      <c r="V34" s="221">
        <v>0</v>
      </c>
    </row>
    <row r="35" spans="1:22">
      <c r="A35" s="1025"/>
      <c r="B35" s="19" t="s">
        <v>20</v>
      </c>
      <c r="C35" s="8" t="s">
        <v>21</v>
      </c>
      <c r="D35" s="8" t="s">
        <v>111</v>
      </c>
      <c r="E35" s="20">
        <v>3</v>
      </c>
      <c r="F35" s="20">
        <v>2000</v>
      </c>
      <c r="G35" s="137">
        <v>0</v>
      </c>
      <c r="H35" s="16">
        <v>9.0570000000000004</v>
      </c>
      <c r="I35" s="22">
        <v>0</v>
      </c>
      <c r="J35" s="17">
        <v>81.064499999999995</v>
      </c>
      <c r="K35" s="921">
        <v>4.1775000000000002</v>
      </c>
      <c r="L35" s="16">
        <v>9.6000000000000002E-2</v>
      </c>
      <c r="M35" s="22">
        <v>0</v>
      </c>
      <c r="N35" s="44">
        <v>0.14449999999999999</v>
      </c>
      <c r="O35" s="16">
        <v>0.16200000000000001</v>
      </c>
      <c r="P35" s="22">
        <v>0</v>
      </c>
      <c r="Q35" s="942">
        <v>0</v>
      </c>
      <c r="R35" s="508">
        <f t="shared" si="0"/>
        <v>9.0570000000000004</v>
      </c>
      <c r="S35" s="503">
        <v>81.064499999999995</v>
      </c>
      <c r="T35" s="157">
        <f t="shared" ref="T35:T62" si="3">SUM(K35,L35,M35)</f>
        <v>4.2735000000000003</v>
      </c>
      <c r="U35" s="161">
        <f t="shared" ref="U35:U62" si="4">SUM(N35,O35,P35)</f>
        <v>0.30649999999999999</v>
      </c>
      <c r="V35" s="221">
        <v>0</v>
      </c>
    </row>
    <row r="36" spans="1:22">
      <c r="A36" s="1025"/>
      <c r="B36" s="19" t="s">
        <v>20</v>
      </c>
      <c r="C36" s="8" t="s">
        <v>21</v>
      </c>
      <c r="D36" s="8" t="s">
        <v>111</v>
      </c>
      <c r="E36" s="20">
        <v>4</v>
      </c>
      <c r="F36" s="20">
        <v>2000</v>
      </c>
      <c r="G36" s="137">
        <v>0</v>
      </c>
      <c r="H36" s="16">
        <v>7.6505000000000001</v>
      </c>
      <c r="I36" s="22">
        <v>0</v>
      </c>
      <c r="J36" s="17">
        <v>83.225499999999997</v>
      </c>
      <c r="K36" s="921">
        <v>2.7574999999999998</v>
      </c>
      <c r="L36" s="16">
        <v>0.97699999999999998</v>
      </c>
      <c r="M36" s="22">
        <v>0</v>
      </c>
      <c r="N36" s="44">
        <v>0</v>
      </c>
      <c r="O36" s="16">
        <v>0</v>
      </c>
      <c r="P36" s="22">
        <v>0</v>
      </c>
      <c r="Q36" s="942">
        <v>0</v>
      </c>
      <c r="R36" s="508">
        <f t="shared" si="0"/>
        <v>7.6505000000000001</v>
      </c>
      <c r="S36" s="503">
        <v>83.225499999999997</v>
      </c>
      <c r="T36" s="157">
        <f>SUM(K36,L36,M36)</f>
        <v>3.7344999999999997</v>
      </c>
      <c r="U36" s="161">
        <f t="shared" si="4"/>
        <v>0</v>
      </c>
      <c r="V36" s="221">
        <v>0</v>
      </c>
    </row>
    <row r="37" spans="1:22">
      <c r="A37" s="1025"/>
      <c r="B37" s="19" t="s">
        <v>20</v>
      </c>
      <c r="C37" s="8" t="s">
        <v>21</v>
      </c>
      <c r="D37" s="8" t="s">
        <v>111</v>
      </c>
      <c r="E37" s="20">
        <v>5</v>
      </c>
      <c r="F37" s="20">
        <v>2000</v>
      </c>
      <c r="G37" s="137">
        <v>0</v>
      </c>
      <c r="H37" s="16">
        <v>20.526499999999999</v>
      </c>
      <c r="I37" s="22">
        <v>0</v>
      </c>
      <c r="J37" s="17">
        <v>71.580500000000001</v>
      </c>
      <c r="K37" s="921">
        <v>2.8054999999999999</v>
      </c>
      <c r="L37" s="16">
        <v>0</v>
      </c>
      <c r="M37" s="22">
        <v>0.35049999999999998</v>
      </c>
      <c r="N37" s="44">
        <v>2.0804999999999998</v>
      </c>
      <c r="O37" s="16">
        <v>0.29349999999999998</v>
      </c>
      <c r="P37" s="22">
        <v>0</v>
      </c>
      <c r="Q37" s="942">
        <v>0</v>
      </c>
      <c r="R37" s="508">
        <f t="shared" si="0"/>
        <v>20.526499999999999</v>
      </c>
      <c r="S37" s="503">
        <v>71.580500000000001</v>
      </c>
      <c r="T37" s="157">
        <f t="shared" si="3"/>
        <v>3.1559999999999997</v>
      </c>
      <c r="U37" s="161">
        <f t="shared" si="4"/>
        <v>2.3739999999999997</v>
      </c>
      <c r="V37" s="221">
        <v>0</v>
      </c>
    </row>
    <row r="38" spans="1:22">
      <c r="A38" s="1025"/>
      <c r="B38" s="19" t="s">
        <v>20</v>
      </c>
      <c r="C38" s="8" t="s">
        <v>21</v>
      </c>
      <c r="D38" s="8" t="s">
        <v>111</v>
      </c>
      <c r="E38" s="20">
        <v>6</v>
      </c>
      <c r="F38" s="20">
        <v>2000</v>
      </c>
      <c r="G38" s="137">
        <v>0</v>
      </c>
      <c r="H38" s="16">
        <v>10.428000000000001</v>
      </c>
      <c r="I38" s="22">
        <v>0</v>
      </c>
      <c r="J38" s="17">
        <v>73.901499999999999</v>
      </c>
      <c r="K38" s="921">
        <v>4.9029999999999996</v>
      </c>
      <c r="L38" s="16">
        <v>2.5750000000000002</v>
      </c>
      <c r="M38" s="22">
        <v>0.96450000000000002</v>
      </c>
      <c r="N38" s="44">
        <v>1.5754999999999999</v>
      </c>
      <c r="O38" s="16">
        <v>0.1055</v>
      </c>
      <c r="P38" s="22">
        <v>0</v>
      </c>
      <c r="Q38" s="942">
        <v>0</v>
      </c>
      <c r="R38" s="508">
        <f t="shared" si="0"/>
        <v>10.428000000000001</v>
      </c>
      <c r="S38" s="503">
        <v>73.901499999999999</v>
      </c>
      <c r="T38" s="157">
        <f t="shared" si="3"/>
        <v>8.442499999999999</v>
      </c>
      <c r="U38" s="161">
        <f t="shared" si="4"/>
        <v>1.6809999999999998</v>
      </c>
      <c r="V38" s="221">
        <v>0</v>
      </c>
    </row>
    <row r="39" spans="1:22">
      <c r="A39" s="1025"/>
      <c r="B39" s="19" t="s">
        <v>20</v>
      </c>
      <c r="C39" s="8" t="s">
        <v>21</v>
      </c>
      <c r="D39" s="8" t="s">
        <v>111</v>
      </c>
      <c r="E39" s="20">
        <v>7</v>
      </c>
      <c r="F39" s="20">
        <v>2000</v>
      </c>
      <c r="G39" s="137">
        <v>0</v>
      </c>
      <c r="H39" s="16">
        <v>15.3215</v>
      </c>
      <c r="I39" s="22">
        <v>0</v>
      </c>
      <c r="J39" s="17">
        <v>67.070499999999996</v>
      </c>
      <c r="K39" s="921">
        <v>6.6044999999999998</v>
      </c>
      <c r="L39" s="16">
        <v>4.827</v>
      </c>
      <c r="M39" s="22">
        <v>1.429</v>
      </c>
      <c r="N39" s="44">
        <v>0.13900000000000001</v>
      </c>
      <c r="O39" s="16">
        <v>0</v>
      </c>
      <c r="P39" s="22">
        <v>0</v>
      </c>
      <c r="Q39" s="942">
        <v>0</v>
      </c>
      <c r="R39" s="508">
        <f>SUM(G39,H39,I39)</f>
        <v>15.3215</v>
      </c>
      <c r="S39" s="503">
        <v>67.070499999999996</v>
      </c>
      <c r="T39" s="157">
        <f t="shared" si="3"/>
        <v>12.8605</v>
      </c>
      <c r="U39" s="161">
        <f t="shared" si="4"/>
        <v>0.13900000000000001</v>
      </c>
      <c r="V39" s="221">
        <v>0</v>
      </c>
    </row>
    <row r="40" spans="1:22">
      <c r="A40" s="1025"/>
      <c r="B40" s="19" t="s">
        <v>20</v>
      </c>
      <c r="C40" s="8" t="s">
        <v>21</v>
      </c>
      <c r="D40" s="8" t="s">
        <v>111</v>
      </c>
      <c r="E40" s="20">
        <v>8</v>
      </c>
      <c r="F40" s="20">
        <v>2000</v>
      </c>
      <c r="G40" s="137">
        <v>0</v>
      </c>
      <c r="H40" s="16">
        <v>9.7240000000000002</v>
      </c>
      <c r="I40" s="22">
        <v>0</v>
      </c>
      <c r="J40" s="17">
        <v>78.415999999999997</v>
      </c>
      <c r="K40" s="921">
        <v>4.87</v>
      </c>
      <c r="L40" s="16">
        <v>1.0865</v>
      </c>
      <c r="M40" s="22">
        <v>2.2200000000000002</v>
      </c>
      <c r="N40" s="44">
        <v>0</v>
      </c>
      <c r="O40" s="16">
        <v>0</v>
      </c>
      <c r="P40" s="22">
        <v>0</v>
      </c>
      <c r="Q40" s="942">
        <v>0</v>
      </c>
      <c r="R40" s="508">
        <f t="shared" si="0"/>
        <v>9.7240000000000002</v>
      </c>
      <c r="S40" s="503">
        <v>78.415999999999997</v>
      </c>
      <c r="T40" s="157">
        <f t="shared" si="3"/>
        <v>8.1765000000000008</v>
      </c>
      <c r="U40" s="161">
        <f t="shared" si="4"/>
        <v>0</v>
      </c>
      <c r="V40" s="221">
        <v>0</v>
      </c>
    </row>
    <row r="41" spans="1:22">
      <c r="A41" s="1025"/>
      <c r="B41" s="19" t="s">
        <v>20</v>
      </c>
      <c r="C41" s="8" t="s">
        <v>21</v>
      </c>
      <c r="D41" s="8" t="s">
        <v>111</v>
      </c>
      <c r="E41" s="20">
        <v>9</v>
      </c>
      <c r="F41" s="20">
        <v>2000</v>
      </c>
      <c r="G41" s="137">
        <v>0</v>
      </c>
      <c r="H41" s="16">
        <v>20.942</v>
      </c>
      <c r="I41" s="22">
        <v>0</v>
      </c>
      <c r="J41" s="17">
        <v>67.653000000000006</v>
      </c>
      <c r="K41" s="921">
        <v>5.51</v>
      </c>
      <c r="L41" s="16">
        <v>0</v>
      </c>
      <c r="M41" s="22">
        <v>0</v>
      </c>
      <c r="N41" s="44">
        <v>0</v>
      </c>
      <c r="O41" s="16">
        <v>7.1499999999999994E-2</v>
      </c>
      <c r="P41" s="22">
        <v>0</v>
      </c>
      <c r="Q41" s="942">
        <v>0</v>
      </c>
      <c r="R41" s="508">
        <f t="shared" si="0"/>
        <v>20.942</v>
      </c>
      <c r="S41" s="503">
        <v>67.653000000000006</v>
      </c>
      <c r="T41" s="157">
        <f t="shared" si="3"/>
        <v>5.51</v>
      </c>
      <c r="U41" s="161">
        <f>SUM(N41,O41,P41)</f>
        <v>7.1499999999999994E-2</v>
      </c>
      <c r="V41" s="221">
        <v>0</v>
      </c>
    </row>
    <row r="42" spans="1:22">
      <c r="A42" s="1025"/>
      <c r="B42" s="23" t="s">
        <v>20</v>
      </c>
      <c r="C42" s="24" t="s">
        <v>21</v>
      </c>
      <c r="D42" s="24" t="s">
        <v>111</v>
      </c>
      <c r="E42" s="24">
        <v>10</v>
      </c>
      <c r="F42" s="24">
        <v>2000</v>
      </c>
      <c r="G42" s="138">
        <v>0</v>
      </c>
      <c r="H42" s="26">
        <v>7.9245000000000001</v>
      </c>
      <c r="I42" s="29">
        <v>0</v>
      </c>
      <c r="J42" s="27">
        <v>83.6875</v>
      </c>
      <c r="K42" s="922">
        <v>3.2075000000000005</v>
      </c>
      <c r="L42" s="26">
        <v>0.193</v>
      </c>
      <c r="M42" s="29">
        <v>0</v>
      </c>
      <c r="N42" s="45">
        <v>0.41500000000000004</v>
      </c>
      <c r="O42" s="26">
        <v>0.628</v>
      </c>
      <c r="P42" s="29">
        <v>0</v>
      </c>
      <c r="Q42" s="943">
        <v>0</v>
      </c>
      <c r="R42" s="509">
        <f t="shared" si="0"/>
        <v>7.9245000000000001</v>
      </c>
      <c r="S42" s="509">
        <v>83.6875</v>
      </c>
      <c r="T42" s="158">
        <f t="shared" si="3"/>
        <v>3.4005000000000005</v>
      </c>
      <c r="U42" s="162">
        <f t="shared" si="4"/>
        <v>1.0430000000000001</v>
      </c>
      <c r="V42" s="222">
        <v>0</v>
      </c>
    </row>
    <row r="43" spans="1:22">
      <c r="A43" s="1025"/>
      <c r="B43" s="19" t="s">
        <v>20</v>
      </c>
      <c r="C43" s="8" t="s">
        <v>21</v>
      </c>
      <c r="D43" s="8" t="s">
        <v>112</v>
      </c>
      <c r="E43" s="20">
        <v>1</v>
      </c>
      <c r="F43" s="20">
        <v>2000</v>
      </c>
      <c r="G43" s="137">
        <v>0</v>
      </c>
      <c r="H43" s="16">
        <v>5.7619999999999996</v>
      </c>
      <c r="I43" s="22">
        <v>0</v>
      </c>
      <c r="J43" s="17">
        <v>67.270499999999998</v>
      </c>
      <c r="K43" s="921">
        <v>6.02</v>
      </c>
      <c r="L43" s="16">
        <v>0.26550000000000001</v>
      </c>
      <c r="M43" s="22">
        <v>0</v>
      </c>
      <c r="N43" s="44">
        <v>3.7025000000000001</v>
      </c>
      <c r="O43" s="16">
        <v>0</v>
      </c>
      <c r="P43" s="22">
        <v>0.72499999999999998</v>
      </c>
      <c r="Q43" s="942">
        <v>0</v>
      </c>
      <c r="R43" s="508">
        <f t="shared" si="0"/>
        <v>5.7619999999999996</v>
      </c>
      <c r="S43" s="503">
        <v>67.270499999999998</v>
      </c>
      <c r="T43" s="157">
        <f t="shared" si="3"/>
        <v>6.2854999999999999</v>
      </c>
      <c r="U43" s="161">
        <f t="shared" si="4"/>
        <v>4.4275000000000002</v>
      </c>
      <c r="V43" s="221">
        <v>0</v>
      </c>
    </row>
    <row r="44" spans="1:22">
      <c r="A44" s="1025"/>
      <c r="B44" s="19" t="s">
        <v>20</v>
      </c>
      <c r="C44" s="8" t="s">
        <v>21</v>
      </c>
      <c r="D44" s="8" t="s">
        <v>112</v>
      </c>
      <c r="E44" s="20">
        <v>2</v>
      </c>
      <c r="F44" s="20">
        <v>2000</v>
      </c>
      <c r="G44" s="137">
        <v>0</v>
      </c>
      <c r="H44" s="16">
        <v>6.4084999999999992</v>
      </c>
      <c r="I44" s="22">
        <v>0</v>
      </c>
      <c r="J44" s="17">
        <v>76.757499999999993</v>
      </c>
      <c r="K44" s="921">
        <v>4.5065</v>
      </c>
      <c r="L44" s="16">
        <v>1.101</v>
      </c>
      <c r="M44" s="22">
        <v>0</v>
      </c>
      <c r="N44" s="44">
        <v>3.0169999999999999</v>
      </c>
      <c r="O44" s="16">
        <v>0</v>
      </c>
      <c r="P44" s="22">
        <v>1.0029999999999999</v>
      </c>
      <c r="Q44" s="942">
        <v>0</v>
      </c>
      <c r="R44" s="508">
        <f t="shared" si="0"/>
        <v>6.4084999999999992</v>
      </c>
      <c r="S44" s="503">
        <v>76.757499999999993</v>
      </c>
      <c r="T44" s="157">
        <f t="shared" si="3"/>
        <v>5.6074999999999999</v>
      </c>
      <c r="U44" s="161">
        <f t="shared" si="4"/>
        <v>4.0199999999999996</v>
      </c>
      <c r="V44" s="221">
        <v>0</v>
      </c>
    </row>
    <row r="45" spans="1:22">
      <c r="A45" s="1025"/>
      <c r="B45" s="19" t="s">
        <v>20</v>
      </c>
      <c r="C45" s="8" t="s">
        <v>21</v>
      </c>
      <c r="D45" s="8" t="s">
        <v>112</v>
      </c>
      <c r="E45" s="20">
        <v>3</v>
      </c>
      <c r="F45" s="20">
        <v>2000</v>
      </c>
      <c r="G45" s="137">
        <v>0</v>
      </c>
      <c r="H45" s="16">
        <v>3.1429999999999998</v>
      </c>
      <c r="I45" s="22">
        <v>0</v>
      </c>
      <c r="J45" s="17">
        <v>74.236999999999995</v>
      </c>
      <c r="K45" s="921">
        <v>4.9400000000000004</v>
      </c>
      <c r="L45" s="16">
        <v>0</v>
      </c>
      <c r="M45" s="22">
        <v>0</v>
      </c>
      <c r="N45" s="44">
        <v>3.9534999999999996</v>
      </c>
      <c r="O45" s="16">
        <v>0</v>
      </c>
      <c r="P45" s="22">
        <v>1.7989999999999997</v>
      </c>
      <c r="Q45" s="942">
        <v>0</v>
      </c>
      <c r="R45" s="508">
        <f t="shared" si="0"/>
        <v>3.1429999999999998</v>
      </c>
      <c r="S45" s="503">
        <v>74.236999999999995</v>
      </c>
      <c r="T45" s="157">
        <f t="shared" si="3"/>
        <v>4.9400000000000004</v>
      </c>
      <c r="U45" s="161">
        <f t="shared" si="4"/>
        <v>5.7524999999999995</v>
      </c>
      <c r="V45" s="221">
        <v>0</v>
      </c>
    </row>
    <row r="46" spans="1:22">
      <c r="A46" s="1025"/>
      <c r="B46" s="19" t="s">
        <v>20</v>
      </c>
      <c r="C46" s="8" t="s">
        <v>21</v>
      </c>
      <c r="D46" s="8" t="s">
        <v>112</v>
      </c>
      <c r="E46" s="20">
        <v>4</v>
      </c>
      <c r="F46" s="20">
        <v>2000</v>
      </c>
      <c r="G46" s="137">
        <v>0</v>
      </c>
      <c r="H46" s="16">
        <v>4.468</v>
      </c>
      <c r="I46" s="22">
        <v>0</v>
      </c>
      <c r="J46" s="17">
        <v>60.737499999999997</v>
      </c>
      <c r="K46" s="921">
        <v>4.6775000000000002</v>
      </c>
      <c r="L46" s="16">
        <v>0.46100000000000008</v>
      </c>
      <c r="M46" s="22">
        <v>0</v>
      </c>
      <c r="N46" s="44">
        <v>7.4550000000000001</v>
      </c>
      <c r="O46" s="16">
        <v>0</v>
      </c>
      <c r="P46" s="22">
        <v>0.34849999999999998</v>
      </c>
      <c r="Q46" s="942">
        <v>0</v>
      </c>
      <c r="R46" s="508">
        <f t="shared" si="0"/>
        <v>4.468</v>
      </c>
      <c r="S46" s="503">
        <v>60.737499999999997</v>
      </c>
      <c r="T46" s="157">
        <f t="shared" si="3"/>
        <v>5.1385000000000005</v>
      </c>
      <c r="U46" s="161">
        <f t="shared" si="4"/>
        <v>7.8034999999999997</v>
      </c>
      <c r="V46" s="221">
        <v>0</v>
      </c>
    </row>
    <row r="47" spans="1:22">
      <c r="A47" s="1025"/>
      <c r="B47" s="30" t="s">
        <v>20</v>
      </c>
      <c r="C47" s="31" t="s">
        <v>21</v>
      </c>
      <c r="D47" s="20" t="s">
        <v>112</v>
      </c>
      <c r="E47" s="20">
        <v>5</v>
      </c>
      <c r="F47" s="20">
        <v>2000</v>
      </c>
      <c r="G47" s="137">
        <v>0</v>
      </c>
      <c r="H47" s="16">
        <v>4.3775000000000004</v>
      </c>
      <c r="I47" s="22">
        <v>0</v>
      </c>
      <c r="J47" s="17">
        <v>63.831500000000005</v>
      </c>
      <c r="K47" s="921">
        <v>1.3025</v>
      </c>
      <c r="L47" s="16">
        <v>0</v>
      </c>
      <c r="M47" s="22">
        <v>0</v>
      </c>
      <c r="N47" s="44">
        <v>13.1335</v>
      </c>
      <c r="O47" s="16">
        <v>4.2000000000000003E-2</v>
      </c>
      <c r="P47" s="22">
        <v>0.55249999999999999</v>
      </c>
      <c r="Q47" s="942">
        <v>0</v>
      </c>
      <c r="R47" s="508">
        <f t="shared" si="0"/>
        <v>4.3775000000000004</v>
      </c>
      <c r="S47" s="503">
        <v>63.831500000000005</v>
      </c>
      <c r="T47" s="157">
        <f>SUM(K47,L47,M47)</f>
        <v>1.3025</v>
      </c>
      <c r="U47" s="161">
        <f t="shared" si="4"/>
        <v>13.728</v>
      </c>
      <c r="V47" s="221">
        <v>0</v>
      </c>
    </row>
    <row r="48" spans="1:22">
      <c r="A48" s="1025"/>
      <c r="B48" s="19" t="s">
        <v>20</v>
      </c>
      <c r="C48" s="8" t="s">
        <v>21</v>
      </c>
      <c r="D48" s="8" t="s">
        <v>112</v>
      </c>
      <c r="E48" s="20">
        <v>6</v>
      </c>
      <c r="F48" s="20">
        <v>2000</v>
      </c>
      <c r="G48" s="137">
        <v>0</v>
      </c>
      <c r="H48" s="16">
        <v>3.3170000000000002</v>
      </c>
      <c r="I48" s="22">
        <v>0</v>
      </c>
      <c r="J48" s="17">
        <v>51.755500000000005</v>
      </c>
      <c r="K48" s="921">
        <v>0</v>
      </c>
      <c r="L48" s="16">
        <v>0</v>
      </c>
      <c r="M48" s="22">
        <v>0</v>
      </c>
      <c r="N48" s="44">
        <v>9.6125000000000007</v>
      </c>
      <c r="O48" s="16">
        <v>0.254</v>
      </c>
      <c r="P48" s="22">
        <v>0</v>
      </c>
      <c r="Q48" s="942">
        <v>0</v>
      </c>
      <c r="R48" s="508">
        <f t="shared" si="0"/>
        <v>3.3170000000000002</v>
      </c>
      <c r="S48" s="503">
        <v>51.755500000000005</v>
      </c>
      <c r="T48" s="157">
        <f t="shared" si="3"/>
        <v>0</v>
      </c>
      <c r="U48" s="161">
        <f t="shared" si="4"/>
        <v>9.8665000000000003</v>
      </c>
      <c r="V48" s="221">
        <v>0</v>
      </c>
    </row>
    <row r="49" spans="1:22">
      <c r="A49" s="1025"/>
      <c r="B49" s="19" t="s">
        <v>20</v>
      </c>
      <c r="C49" s="8" t="s">
        <v>21</v>
      </c>
      <c r="D49" s="8" t="s">
        <v>112</v>
      </c>
      <c r="E49" s="20">
        <v>7</v>
      </c>
      <c r="F49" s="20">
        <v>2000</v>
      </c>
      <c r="G49" s="137">
        <v>0</v>
      </c>
      <c r="H49" s="16">
        <v>4.0220000000000002</v>
      </c>
      <c r="I49" s="22">
        <v>0</v>
      </c>
      <c r="J49" s="17">
        <v>58.757500000000007</v>
      </c>
      <c r="K49" s="921">
        <v>1.1014999999999999</v>
      </c>
      <c r="L49" s="16">
        <v>0.33800000000000002</v>
      </c>
      <c r="M49" s="22">
        <v>0</v>
      </c>
      <c r="N49" s="44">
        <v>1.3434999999999999</v>
      </c>
      <c r="O49" s="16">
        <v>0</v>
      </c>
      <c r="P49" s="22">
        <v>0.89499999999999991</v>
      </c>
      <c r="Q49" s="942">
        <v>0</v>
      </c>
      <c r="R49" s="508">
        <f t="shared" si="0"/>
        <v>4.0220000000000002</v>
      </c>
      <c r="S49" s="503">
        <v>58.757500000000007</v>
      </c>
      <c r="T49" s="157">
        <f t="shared" si="3"/>
        <v>1.4395</v>
      </c>
      <c r="U49" s="161">
        <f t="shared" si="4"/>
        <v>2.2384999999999997</v>
      </c>
      <c r="V49" s="221">
        <v>0</v>
      </c>
    </row>
    <row r="50" spans="1:22">
      <c r="A50" s="1025"/>
      <c r="B50" s="19" t="s">
        <v>20</v>
      </c>
      <c r="C50" s="8" t="s">
        <v>21</v>
      </c>
      <c r="D50" s="8" t="s">
        <v>112</v>
      </c>
      <c r="E50" s="20">
        <v>8</v>
      </c>
      <c r="F50" s="20">
        <v>2000</v>
      </c>
      <c r="G50" s="137">
        <v>0</v>
      </c>
      <c r="H50" s="16">
        <v>2.923</v>
      </c>
      <c r="I50" s="22">
        <v>0</v>
      </c>
      <c r="J50" s="17">
        <v>60.193499999999993</v>
      </c>
      <c r="K50" s="921">
        <v>0</v>
      </c>
      <c r="L50" s="16">
        <v>0</v>
      </c>
      <c r="M50" s="22">
        <v>0</v>
      </c>
      <c r="N50" s="44">
        <v>10.955</v>
      </c>
      <c r="O50" s="16">
        <v>0.45199999999999996</v>
      </c>
      <c r="P50" s="22">
        <v>0.91600000000000004</v>
      </c>
      <c r="Q50" s="942">
        <v>0</v>
      </c>
      <c r="R50" s="508">
        <f t="shared" si="0"/>
        <v>2.923</v>
      </c>
      <c r="S50" s="503">
        <v>60.193499999999993</v>
      </c>
      <c r="T50" s="157">
        <f t="shared" si="3"/>
        <v>0</v>
      </c>
      <c r="U50" s="161">
        <f t="shared" si="4"/>
        <v>12.323</v>
      </c>
      <c r="V50" s="221">
        <v>0</v>
      </c>
    </row>
    <row r="51" spans="1:22">
      <c r="A51" s="1025"/>
      <c r="B51" s="19" t="s">
        <v>20</v>
      </c>
      <c r="C51" s="8" t="s">
        <v>21</v>
      </c>
      <c r="D51" s="8" t="s">
        <v>112</v>
      </c>
      <c r="E51" s="20">
        <v>9</v>
      </c>
      <c r="F51" s="20">
        <v>2000</v>
      </c>
      <c r="G51" s="137">
        <v>0</v>
      </c>
      <c r="H51" s="16">
        <v>4.8135000000000003</v>
      </c>
      <c r="I51" s="22">
        <v>0</v>
      </c>
      <c r="J51" s="17">
        <v>62.084000000000003</v>
      </c>
      <c r="K51" s="921">
        <v>7.2450000000000001</v>
      </c>
      <c r="L51" s="16">
        <v>0</v>
      </c>
      <c r="M51" s="22">
        <v>0</v>
      </c>
      <c r="N51" s="44">
        <v>10.250500000000001</v>
      </c>
      <c r="O51" s="16">
        <v>0</v>
      </c>
      <c r="P51" s="22">
        <v>0.191</v>
      </c>
      <c r="Q51" s="942">
        <v>0</v>
      </c>
      <c r="R51" s="508">
        <f t="shared" si="0"/>
        <v>4.8135000000000003</v>
      </c>
      <c r="S51" s="503">
        <v>62.084000000000003</v>
      </c>
      <c r="T51" s="157">
        <f t="shared" si="3"/>
        <v>7.2450000000000001</v>
      </c>
      <c r="U51" s="161">
        <f>SUM(N51,O51,P51)</f>
        <v>10.441500000000001</v>
      </c>
      <c r="V51" s="221">
        <v>0</v>
      </c>
    </row>
    <row r="52" spans="1:22">
      <c r="A52" s="1025"/>
      <c r="B52" s="23" t="s">
        <v>20</v>
      </c>
      <c r="C52" s="24" t="s">
        <v>21</v>
      </c>
      <c r="D52" s="24" t="s">
        <v>112</v>
      </c>
      <c r="E52" s="24">
        <v>10</v>
      </c>
      <c r="F52" s="24">
        <v>2000</v>
      </c>
      <c r="G52" s="138">
        <v>0</v>
      </c>
      <c r="H52" s="26">
        <v>3.9375</v>
      </c>
      <c r="I52" s="29">
        <v>0</v>
      </c>
      <c r="J52" s="27">
        <v>64.290499999999994</v>
      </c>
      <c r="K52" s="922">
        <v>2.4344999999999999</v>
      </c>
      <c r="L52" s="26">
        <v>0</v>
      </c>
      <c r="M52" s="29">
        <v>0.50650000000000006</v>
      </c>
      <c r="N52" s="45">
        <v>9.2234999999999996</v>
      </c>
      <c r="O52" s="26">
        <v>0.26700000000000002</v>
      </c>
      <c r="P52" s="29">
        <v>0.17199999999999999</v>
      </c>
      <c r="Q52" s="943">
        <v>0</v>
      </c>
      <c r="R52" s="509">
        <f t="shared" si="0"/>
        <v>3.9375</v>
      </c>
      <c r="S52" s="509">
        <v>64.290499999999994</v>
      </c>
      <c r="T52" s="158">
        <f t="shared" si="3"/>
        <v>2.9409999999999998</v>
      </c>
      <c r="U52" s="162">
        <f t="shared" si="4"/>
        <v>9.6624999999999996</v>
      </c>
      <c r="V52" s="222">
        <v>0</v>
      </c>
    </row>
    <row r="53" spans="1:22">
      <c r="A53" s="1025"/>
      <c r="B53" s="19" t="s">
        <v>20</v>
      </c>
      <c r="C53" s="8" t="s">
        <v>21</v>
      </c>
      <c r="D53" s="8" t="s">
        <v>113</v>
      </c>
      <c r="E53" s="20">
        <v>1</v>
      </c>
      <c r="F53" s="20">
        <v>2000</v>
      </c>
      <c r="G53" s="137">
        <v>0</v>
      </c>
      <c r="H53" s="16">
        <v>3.5880000000000005</v>
      </c>
      <c r="I53" s="22">
        <v>0</v>
      </c>
      <c r="J53" s="17">
        <v>59.888000000000012</v>
      </c>
      <c r="K53" s="921">
        <v>0</v>
      </c>
      <c r="L53" s="16">
        <v>0</v>
      </c>
      <c r="M53" s="22">
        <v>0</v>
      </c>
      <c r="N53" s="44">
        <v>15.971</v>
      </c>
      <c r="O53" s="16">
        <v>0.28699999999999998</v>
      </c>
      <c r="P53" s="22">
        <v>6.5000000000000002E-2</v>
      </c>
      <c r="Q53" s="942">
        <v>0</v>
      </c>
      <c r="R53" s="508">
        <f t="shared" si="0"/>
        <v>3.5880000000000005</v>
      </c>
      <c r="S53" s="503">
        <v>59.888000000000012</v>
      </c>
      <c r="T53" s="157">
        <f t="shared" si="3"/>
        <v>0</v>
      </c>
      <c r="U53" s="161">
        <f t="shared" si="4"/>
        <v>16.323</v>
      </c>
      <c r="V53" s="221">
        <v>0</v>
      </c>
    </row>
    <row r="54" spans="1:22">
      <c r="A54" s="1025"/>
      <c r="B54" s="19" t="s">
        <v>20</v>
      </c>
      <c r="C54" s="8" t="s">
        <v>21</v>
      </c>
      <c r="D54" s="8" t="s">
        <v>113</v>
      </c>
      <c r="E54" s="20">
        <v>2</v>
      </c>
      <c r="F54" s="20">
        <v>2000</v>
      </c>
      <c r="G54" s="137">
        <v>0</v>
      </c>
      <c r="H54" s="16">
        <v>2.8125</v>
      </c>
      <c r="I54" s="22">
        <v>0</v>
      </c>
      <c r="J54" s="17">
        <v>71.632999999999996</v>
      </c>
      <c r="K54" s="921">
        <v>0</v>
      </c>
      <c r="L54" s="16">
        <v>0</v>
      </c>
      <c r="M54" s="22">
        <v>0</v>
      </c>
      <c r="N54" s="44">
        <v>5.923</v>
      </c>
      <c r="O54" s="16">
        <v>0</v>
      </c>
      <c r="P54" s="22">
        <v>0</v>
      </c>
      <c r="Q54" s="942">
        <v>0</v>
      </c>
      <c r="R54" s="508">
        <f t="shared" si="0"/>
        <v>2.8125</v>
      </c>
      <c r="S54" s="503">
        <v>71.632999999999996</v>
      </c>
      <c r="T54" s="157">
        <f t="shared" si="3"/>
        <v>0</v>
      </c>
      <c r="U54" s="161">
        <f t="shared" si="4"/>
        <v>5.923</v>
      </c>
      <c r="V54" s="221">
        <v>0</v>
      </c>
    </row>
    <row r="55" spans="1:22">
      <c r="A55" s="1025"/>
      <c r="B55" s="19" t="s">
        <v>20</v>
      </c>
      <c r="C55" s="8" t="s">
        <v>21</v>
      </c>
      <c r="D55" s="8" t="s">
        <v>113</v>
      </c>
      <c r="E55" s="20">
        <v>3</v>
      </c>
      <c r="F55" s="20">
        <v>2000</v>
      </c>
      <c r="G55" s="137">
        <v>0</v>
      </c>
      <c r="H55" s="16">
        <v>3.3950000000000005</v>
      </c>
      <c r="I55" s="22">
        <v>0</v>
      </c>
      <c r="J55" s="17">
        <v>38.676000000000002</v>
      </c>
      <c r="K55" s="921">
        <v>0</v>
      </c>
      <c r="L55" s="16">
        <v>0</v>
      </c>
      <c r="M55" s="22">
        <v>0</v>
      </c>
      <c r="N55" s="44">
        <v>7.2334999999999994</v>
      </c>
      <c r="O55" s="16">
        <v>0.16450000000000001</v>
      </c>
      <c r="P55" s="22">
        <v>0.27850000000000003</v>
      </c>
      <c r="Q55" s="942">
        <v>0</v>
      </c>
      <c r="R55" s="508">
        <f t="shared" si="0"/>
        <v>3.3950000000000005</v>
      </c>
      <c r="S55" s="503">
        <v>38.676000000000002</v>
      </c>
      <c r="T55" s="157">
        <f t="shared" si="3"/>
        <v>0</v>
      </c>
      <c r="U55" s="161">
        <f t="shared" si="4"/>
        <v>7.6764999999999999</v>
      </c>
      <c r="V55" s="221">
        <v>0</v>
      </c>
    </row>
    <row r="56" spans="1:22">
      <c r="A56" s="1025"/>
      <c r="B56" s="19" t="s">
        <v>20</v>
      </c>
      <c r="C56" s="8" t="s">
        <v>21</v>
      </c>
      <c r="D56" s="8" t="s">
        <v>113</v>
      </c>
      <c r="E56" s="20">
        <v>4</v>
      </c>
      <c r="F56" s="20">
        <v>2000</v>
      </c>
      <c r="G56" s="137">
        <v>0</v>
      </c>
      <c r="H56" s="16">
        <v>6.8869999999999996</v>
      </c>
      <c r="I56" s="22">
        <v>0</v>
      </c>
      <c r="J56" s="17">
        <v>87.110500000000002</v>
      </c>
      <c r="K56" s="921">
        <v>2.89</v>
      </c>
      <c r="L56" s="16">
        <v>0</v>
      </c>
      <c r="M56" s="22">
        <v>0</v>
      </c>
      <c r="N56" s="44">
        <v>0.48299999999999998</v>
      </c>
      <c r="O56" s="16">
        <v>0.86699999999999999</v>
      </c>
      <c r="P56" s="22">
        <v>0.12</v>
      </c>
      <c r="Q56" s="942">
        <v>0</v>
      </c>
      <c r="R56" s="508">
        <f t="shared" si="0"/>
        <v>6.8869999999999996</v>
      </c>
      <c r="S56" s="503">
        <v>87.110500000000002</v>
      </c>
      <c r="T56" s="157">
        <f t="shared" si="3"/>
        <v>2.89</v>
      </c>
      <c r="U56" s="161">
        <f>SUM(N56,O56,P56)</f>
        <v>1.4700000000000002</v>
      </c>
      <c r="V56" s="221">
        <v>0</v>
      </c>
    </row>
    <row r="57" spans="1:22">
      <c r="A57" s="1025"/>
      <c r="B57" s="19" t="s">
        <v>20</v>
      </c>
      <c r="C57" s="8" t="s">
        <v>21</v>
      </c>
      <c r="D57" s="8" t="s">
        <v>113</v>
      </c>
      <c r="E57" s="20">
        <v>5</v>
      </c>
      <c r="F57" s="20">
        <v>2000</v>
      </c>
      <c r="G57" s="137">
        <v>0</v>
      </c>
      <c r="H57" s="16">
        <v>9.2140000000000004</v>
      </c>
      <c r="I57" s="22">
        <v>0</v>
      </c>
      <c r="J57" s="17">
        <v>59.165500000000002</v>
      </c>
      <c r="K57" s="921">
        <v>5.9444999999999997</v>
      </c>
      <c r="L57" s="16">
        <v>0</v>
      </c>
      <c r="M57" s="22">
        <v>0.27200000000000002</v>
      </c>
      <c r="N57" s="44">
        <v>2.1284999999999998</v>
      </c>
      <c r="O57" s="16">
        <v>0</v>
      </c>
      <c r="P57" s="22">
        <v>1.6</v>
      </c>
      <c r="Q57" s="942">
        <v>0</v>
      </c>
      <c r="R57" s="508">
        <f t="shared" si="0"/>
        <v>9.2140000000000004</v>
      </c>
      <c r="S57" s="503">
        <v>59.165500000000002</v>
      </c>
      <c r="T57" s="157">
        <f t="shared" si="3"/>
        <v>6.2164999999999999</v>
      </c>
      <c r="U57" s="161">
        <f t="shared" si="4"/>
        <v>3.7284999999999999</v>
      </c>
      <c r="V57" s="221">
        <v>0</v>
      </c>
    </row>
    <row r="58" spans="1:22">
      <c r="A58" s="1025"/>
      <c r="B58" s="19" t="s">
        <v>20</v>
      </c>
      <c r="C58" s="8" t="s">
        <v>21</v>
      </c>
      <c r="D58" s="8" t="s">
        <v>113</v>
      </c>
      <c r="E58" s="20">
        <v>6</v>
      </c>
      <c r="F58" s="20">
        <v>2000</v>
      </c>
      <c r="G58" s="137">
        <v>0</v>
      </c>
      <c r="H58" s="16">
        <v>4.6875</v>
      </c>
      <c r="I58" s="22">
        <v>0</v>
      </c>
      <c r="J58" s="17">
        <v>69.3155</v>
      </c>
      <c r="K58" s="921">
        <v>8.91</v>
      </c>
      <c r="L58" s="16">
        <v>0.215</v>
      </c>
      <c r="M58" s="22">
        <v>0</v>
      </c>
      <c r="N58" s="44">
        <v>4.09</v>
      </c>
      <c r="O58" s="16">
        <v>3.85E-2</v>
      </c>
      <c r="P58" s="22">
        <v>0.66</v>
      </c>
      <c r="Q58" s="942">
        <v>0</v>
      </c>
      <c r="R58" s="508">
        <f t="shared" si="0"/>
        <v>4.6875</v>
      </c>
      <c r="S58" s="503">
        <v>69.3155</v>
      </c>
      <c r="T58" s="157">
        <f t="shared" si="3"/>
        <v>9.125</v>
      </c>
      <c r="U58" s="161">
        <f t="shared" si="4"/>
        <v>4.7885</v>
      </c>
      <c r="V58" s="221">
        <v>0</v>
      </c>
    </row>
    <row r="59" spans="1:22">
      <c r="A59" s="1025"/>
      <c r="B59" s="19" t="s">
        <v>20</v>
      </c>
      <c r="C59" s="8" t="s">
        <v>21</v>
      </c>
      <c r="D59" s="8" t="s">
        <v>113</v>
      </c>
      <c r="E59" s="20">
        <v>7</v>
      </c>
      <c r="F59" s="20">
        <v>2000</v>
      </c>
      <c r="G59" s="137">
        <v>0</v>
      </c>
      <c r="H59" s="16">
        <v>4.5845000000000002</v>
      </c>
      <c r="I59" s="22">
        <v>0</v>
      </c>
      <c r="J59" s="17">
        <v>78.209999999999994</v>
      </c>
      <c r="K59" s="921">
        <v>9.0525000000000002</v>
      </c>
      <c r="L59" s="16">
        <v>0</v>
      </c>
      <c r="M59" s="22">
        <v>0</v>
      </c>
      <c r="N59" s="44">
        <v>3.8525</v>
      </c>
      <c r="O59" s="16">
        <v>0.23400000000000001</v>
      </c>
      <c r="P59" s="22">
        <v>0.19700000000000001</v>
      </c>
      <c r="Q59" s="942">
        <v>0</v>
      </c>
      <c r="R59" s="508">
        <f t="shared" si="0"/>
        <v>4.5845000000000002</v>
      </c>
      <c r="S59" s="503">
        <v>78.209999999999994</v>
      </c>
      <c r="T59" s="157">
        <f t="shared" si="3"/>
        <v>9.0525000000000002</v>
      </c>
      <c r="U59" s="161">
        <f t="shared" si="4"/>
        <v>4.2835000000000001</v>
      </c>
      <c r="V59" s="221">
        <v>0</v>
      </c>
    </row>
    <row r="60" spans="1:22">
      <c r="A60" s="1025"/>
      <c r="B60" s="19" t="s">
        <v>20</v>
      </c>
      <c r="C60" s="8" t="s">
        <v>21</v>
      </c>
      <c r="D60" s="8" t="s">
        <v>113</v>
      </c>
      <c r="E60" s="20">
        <v>8</v>
      </c>
      <c r="F60" s="20">
        <v>2000</v>
      </c>
      <c r="G60" s="137">
        <v>0</v>
      </c>
      <c r="H60" s="16">
        <v>5.6814999999999998</v>
      </c>
      <c r="I60" s="22">
        <v>0</v>
      </c>
      <c r="J60" s="17">
        <v>74.472999999999999</v>
      </c>
      <c r="K60" s="921">
        <v>10.829000000000001</v>
      </c>
      <c r="L60" s="16">
        <v>0</v>
      </c>
      <c r="M60" s="22">
        <v>0.20299999999999996</v>
      </c>
      <c r="N60" s="44">
        <v>4.6585000000000001</v>
      </c>
      <c r="O60" s="16">
        <v>0</v>
      </c>
      <c r="P60" s="22">
        <v>0</v>
      </c>
      <c r="Q60" s="942">
        <v>0</v>
      </c>
      <c r="R60" s="508">
        <f t="shared" si="0"/>
        <v>5.6814999999999998</v>
      </c>
      <c r="S60" s="503">
        <v>74.472999999999999</v>
      </c>
      <c r="T60" s="157">
        <f t="shared" si="3"/>
        <v>11.032</v>
      </c>
      <c r="U60" s="161">
        <f t="shared" si="4"/>
        <v>4.6585000000000001</v>
      </c>
      <c r="V60" s="221">
        <v>0</v>
      </c>
    </row>
    <row r="61" spans="1:22">
      <c r="A61" s="1025"/>
      <c r="B61" s="19" t="s">
        <v>20</v>
      </c>
      <c r="C61" s="8" t="s">
        <v>21</v>
      </c>
      <c r="D61" s="8" t="s">
        <v>113</v>
      </c>
      <c r="E61" s="20">
        <v>9</v>
      </c>
      <c r="F61" s="20">
        <v>2000</v>
      </c>
      <c r="G61" s="137">
        <v>0</v>
      </c>
      <c r="H61" s="16">
        <v>5.83</v>
      </c>
      <c r="I61" s="22">
        <v>0</v>
      </c>
      <c r="J61" s="17">
        <v>71.120999999999981</v>
      </c>
      <c r="K61" s="921">
        <v>6.1074999999999999</v>
      </c>
      <c r="L61" s="16">
        <v>0</v>
      </c>
      <c r="M61" s="22">
        <v>0.17799999999999999</v>
      </c>
      <c r="N61" s="44">
        <v>5.8815</v>
      </c>
      <c r="O61" s="16">
        <v>0</v>
      </c>
      <c r="P61" s="22">
        <v>0.08</v>
      </c>
      <c r="Q61" s="942">
        <v>0</v>
      </c>
      <c r="R61" s="508">
        <f t="shared" si="0"/>
        <v>5.83</v>
      </c>
      <c r="S61" s="503">
        <v>71.120999999999981</v>
      </c>
      <c r="T61" s="157">
        <f t="shared" si="3"/>
        <v>6.2854999999999999</v>
      </c>
      <c r="U61" s="161">
        <f t="shared" si="4"/>
        <v>5.9615</v>
      </c>
      <c r="V61" s="221">
        <v>0</v>
      </c>
    </row>
    <row r="62" spans="1:22" ht="15.75" thickBot="1">
      <c r="A62" s="1025"/>
      <c r="B62" s="32" t="s">
        <v>20</v>
      </c>
      <c r="C62" s="34" t="s">
        <v>21</v>
      </c>
      <c r="D62" s="34" t="s">
        <v>113</v>
      </c>
      <c r="E62" s="34">
        <v>10</v>
      </c>
      <c r="F62" s="34">
        <v>2000</v>
      </c>
      <c r="G62" s="139">
        <v>0</v>
      </c>
      <c r="H62" s="36">
        <v>5.5179999999999998</v>
      </c>
      <c r="I62" s="40">
        <v>0</v>
      </c>
      <c r="J62" s="38">
        <v>76.205500000000001</v>
      </c>
      <c r="K62" s="923">
        <v>3.5705</v>
      </c>
      <c r="L62" s="36">
        <v>7.43</v>
      </c>
      <c r="M62" s="40">
        <v>0</v>
      </c>
      <c r="N62" s="46">
        <v>2.6795</v>
      </c>
      <c r="O62" s="36">
        <v>0.11299999999999999</v>
      </c>
      <c r="P62" s="40">
        <v>3.0499999999999999E-2</v>
      </c>
      <c r="Q62" s="944">
        <v>0</v>
      </c>
      <c r="R62" s="508">
        <f t="shared" si="0"/>
        <v>5.5179999999999998</v>
      </c>
      <c r="S62" s="503">
        <v>76.205500000000001</v>
      </c>
      <c r="T62" s="157">
        <f t="shared" si="3"/>
        <v>11.000499999999999</v>
      </c>
      <c r="U62" s="161">
        <f t="shared" si="4"/>
        <v>2.823</v>
      </c>
      <c r="V62" s="617">
        <v>0</v>
      </c>
    </row>
    <row r="63" spans="1:22">
      <c r="A63" s="1025"/>
      <c r="B63" s="47" t="s">
        <v>22</v>
      </c>
      <c r="C63" s="8" t="s">
        <v>23</v>
      </c>
      <c r="D63" s="8" t="s">
        <v>111</v>
      </c>
      <c r="E63" s="20">
        <v>1</v>
      </c>
      <c r="F63" s="9">
        <v>2000</v>
      </c>
      <c r="G63" s="137">
        <v>0</v>
      </c>
      <c r="H63" s="16">
        <v>3.0024999999999999</v>
      </c>
      <c r="I63" s="15">
        <v>0</v>
      </c>
      <c r="J63" s="13">
        <v>54.89200000000001</v>
      </c>
      <c r="K63" s="924">
        <v>0.49749999999999994</v>
      </c>
      <c r="L63" s="12">
        <v>0</v>
      </c>
      <c r="M63" s="15">
        <v>0</v>
      </c>
      <c r="N63" s="44">
        <v>3.7440000000000002</v>
      </c>
      <c r="O63" s="16">
        <v>0.28199999999999997</v>
      </c>
      <c r="P63" s="22">
        <v>0</v>
      </c>
      <c r="Q63" s="942">
        <v>0</v>
      </c>
      <c r="R63" s="507">
        <f>SUM(G63,H63,I63)</f>
        <v>3.0024999999999999</v>
      </c>
      <c r="S63" s="507">
        <v>54.89200000000001</v>
      </c>
      <c r="T63" s="153">
        <f>SUM(K63,L63,M63)</f>
        <v>0.49749999999999994</v>
      </c>
      <c r="U63" s="160">
        <f>SUM(N63,O63,P63)</f>
        <v>4.0259999999999998</v>
      </c>
      <c r="V63" s="881">
        <v>0</v>
      </c>
    </row>
    <row r="64" spans="1:22">
      <c r="A64" s="1025"/>
      <c r="B64" s="48" t="s">
        <v>22</v>
      </c>
      <c r="C64" s="49" t="s">
        <v>23</v>
      </c>
      <c r="D64" s="49" t="s">
        <v>111</v>
      </c>
      <c r="E64" s="50">
        <v>2</v>
      </c>
      <c r="F64" s="50">
        <v>2000</v>
      </c>
      <c r="G64" s="137">
        <v>0</v>
      </c>
      <c r="H64" s="17">
        <v>5.7990000000000004</v>
      </c>
      <c r="I64" s="53">
        <v>0</v>
      </c>
      <c r="J64" s="17">
        <v>71.835499999999996</v>
      </c>
      <c r="K64" s="921">
        <v>1.8325</v>
      </c>
      <c r="L64" s="17">
        <v>0</v>
      </c>
      <c r="M64" s="53">
        <v>0</v>
      </c>
      <c r="N64" s="52">
        <v>7.609</v>
      </c>
      <c r="O64" s="17">
        <v>0</v>
      </c>
      <c r="P64" s="53">
        <v>6.5000000000000002E-2</v>
      </c>
      <c r="Q64" s="942">
        <v>0</v>
      </c>
      <c r="R64" s="508">
        <f t="shared" si="0"/>
        <v>5.7990000000000004</v>
      </c>
      <c r="S64" s="508">
        <v>71.835499999999996</v>
      </c>
      <c r="T64" s="157">
        <f>SUM(K64,L64,M64)</f>
        <v>1.8325</v>
      </c>
      <c r="U64" s="161">
        <f>SUM(N64,O64,P64)</f>
        <v>7.6740000000000004</v>
      </c>
      <c r="V64" s="221">
        <v>0</v>
      </c>
    </row>
    <row r="65" spans="1:22">
      <c r="A65" s="1025"/>
      <c r="B65" s="47" t="s">
        <v>22</v>
      </c>
      <c r="C65" s="8" t="s">
        <v>23</v>
      </c>
      <c r="D65" s="8" t="s">
        <v>111</v>
      </c>
      <c r="E65" s="20">
        <v>3</v>
      </c>
      <c r="F65" s="20">
        <v>2000</v>
      </c>
      <c r="G65" s="137">
        <v>0</v>
      </c>
      <c r="H65" s="16">
        <v>7.6470000000000002</v>
      </c>
      <c r="I65" s="22">
        <v>0</v>
      </c>
      <c r="J65" s="17">
        <v>65.600999999999999</v>
      </c>
      <c r="K65" s="921">
        <v>0.2215</v>
      </c>
      <c r="L65" s="16">
        <v>0</v>
      </c>
      <c r="M65" s="22">
        <v>0</v>
      </c>
      <c r="N65" s="44">
        <v>8.6684999999999999</v>
      </c>
      <c r="O65" s="16">
        <v>5.2999999999999999E-2</v>
      </c>
      <c r="P65" s="22">
        <v>0</v>
      </c>
      <c r="Q65" s="942">
        <v>0</v>
      </c>
      <c r="R65" s="508">
        <f t="shared" si="0"/>
        <v>7.6470000000000002</v>
      </c>
      <c r="S65" s="508">
        <v>65.600999999999999</v>
      </c>
      <c r="T65" s="157">
        <f t="shared" ref="T65:T92" si="5">SUM(K65,L65,M65)</f>
        <v>0.2215</v>
      </c>
      <c r="U65" s="161">
        <f t="shared" ref="U65:U92" si="6">SUM(N65,O65,P65)</f>
        <v>8.7215000000000007</v>
      </c>
      <c r="V65" s="221">
        <v>0</v>
      </c>
    </row>
    <row r="66" spans="1:22">
      <c r="A66" s="1025"/>
      <c r="B66" s="47" t="s">
        <v>22</v>
      </c>
      <c r="C66" s="8" t="s">
        <v>23</v>
      </c>
      <c r="D66" s="8" t="s">
        <v>111</v>
      </c>
      <c r="E66" s="20">
        <v>4</v>
      </c>
      <c r="F66" s="20">
        <v>2000</v>
      </c>
      <c r="G66" s="137">
        <v>0</v>
      </c>
      <c r="H66" s="16">
        <v>3.3619999999999997</v>
      </c>
      <c r="I66" s="22">
        <v>0</v>
      </c>
      <c r="J66" s="17">
        <v>75.748000000000005</v>
      </c>
      <c r="K66" s="921">
        <v>0.86599999999999999</v>
      </c>
      <c r="L66" s="16">
        <v>0</v>
      </c>
      <c r="M66" s="22">
        <v>0</v>
      </c>
      <c r="N66" s="44">
        <v>9.3409999999999993</v>
      </c>
      <c r="O66" s="16">
        <v>0</v>
      </c>
      <c r="P66" s="22">
        <v>8.2000000000000003E-2</v>
      </c>
      <c r="Q66" s="942">
        <v>0</v>
      </c>
      <c r="R66" s="508">
        <f t="shared" si="0"/>
        <v>3.3619999999999997</v>
      </c>
      <c r="S66" s="508">
        <v>75.748000000000005</v>
      </c>
      <c r="T66" s="157">
        <f t="shared" si="5"/>
        <v>0.86599999999999999</v>
      </c>
      <c r="U66" s="161">
        <f t="shared" si="6"/>
        <v>9.423</v>
      </c>
      <c r="V66" s="221">
        <v>0</v>
      </c>
    </row>
    <row r="67" spans="1:22">
      <c r="A67" s="1025"/>
      <c r="B67" s="47" t="s">
        <v>22</v>
      </c>
      <c r="C67" s="8" t="s">
        <v>23</v>
      </c>
      <c r="D67" s="8" t="s">
        <v>111</v>
      </c>
      <c r="E67" s="20">
        <v>5</v>
      </c>
      <c r="F67" s="20">
        <v>2000</v>
      </c>
      <c r="G67" s="137">
        <v>0</v>
      </c>
      <c r="H67" s="16">
        <v>6.3254999999999999</v>
      </c>
      <c r="I67" s="22">
        <v>0</v>
      </c>
      <c r="J67" s="17">
        <v>72.459500000000006</v>
      </c>
      <c r="K67" s="921">
        <v>1.925</v>
      </c>
      <c r="L67" s="16">
        <v>0</v>
      </c>
      <c r="M67" s="22">
        <v>0</v>
      </c>
      <c r="N67" s="44">
        <v>7.0579999999999998</v>
      </c>
      <c r="O67" s="16">
        <v>0</v>
      </c>
      <c r="P67" s="22">
        <v>6.9500000000000006E-2</v>
      </c>
      <c r="Q67" s="942">
        <v>0</v>
      </c>
      <c r="R67" s="508">
        <f t="shared" ref="R67:R92" si="7">SUM(G67,H67,I67)</f>
        <v>6.3254999999999999</v>
      </c>
      <c r="S67" s="508">
        <v>72.459500000000006</v>
      </c>
      <c r="T67" s="157">
        <f t="shared" si="5"/>
        <v>1.925</v>
      </c>
      <c r="U67" s="161">
        <f t="shared" si="6"/>
        <v>7.1274999999999995</v>
      </c>
      <c r="V67" s="221">
        <v>0</v>
      </c>
    </row>
    <row r="68" spans="1:22">
      <c r="A68" s="1025"/>
      <c r="B68" s="47" t="s">
        <v>22</v>
      </c>
      <c r="C68" s="8" t="s">
        <v>23</v>
      </c>
      <c r="D68" s="8" t="s">
        <v>111</v>
      </c>
      <c r="E68" s="20">
        <v>6</v>
      </c>
      <c r="F68" s="20">
        <v>2000</v>
      </c>
      <c r="G68" s="137">
        <v>0</v>
      </c>
      <c r="H68" s="16">
        <v>6.738500000000001</v>
      </c>
      <c r="I68" s="22">
        <v>0</v>
      </c>
      <c r="J68" s="17">
        <v>59.609499999999997</v>
      </c>
      <c r="K68" s="921">
        <v>0.6865</v>
      </c>
      <c r="L68" s="16">
        <v>0</v>
      </c>
      <c r="M68" s="22">
        <v>0</v>
      </c>
      <c r="N68" s="44">
        <v>12.1495</v>
      </c>
      <c r="O68" s="16">
        <v>0.28499999999999998</v>
      </c>
      <c r="P68" s="22">
        <v>0</v>
      </c>
      <c r="Q68" s="942">
        <v>0</v>
      </c>
      <c r="R68" s="508">
        <f t="shared" si="7"/>
        <v>6.738500000000001</v>
      </c>
      <c r="S68" s="508">
        <v>59.609499999999997</v>
      </c>
      <c r="T68" s="157">
        <f t="shared" si="5"/>
        <v>0.6865</v>
      </c>
      <c r="U68" s="161">
        <f t="shared" si="6"/>
        <v>12.4345</v>
      </c>
      <c r="V68" s="221">
        <v>0</v>
      </c>
    </row>
    <row r="69" spans="1:22">
      <c r="A69" s="1025"/>
      <c r="B69" s="47" t="s">
        <v>22</v>
      </c>
      <c r="C69" s="8" t="s">
        <v>23</v>
      </c>
      <c r="D69" s="8" t="s">
        <v>111</v>
      </c>
      <c r="E69" s="20">
        <v>7</v>
      </c>
      <c r="F69" s="20">
        <v>2000</v>
      </c>
      <c r="G69" s="137">
        <v>0</v>
      </c>
      <c r="H69" s="16">
        <v>3.4140000000000001</v>
      </c>
      <c r="I69" s="22">
        <v>0</v>
      </c>
      <c r="J69" s="17">
        <v>77.534999999999997</v>
      </c>
      <c r="K69" s="921">
        <v>3.8279999999999998</v>
      </c>
      <c r="L69" s="16">
        <v>0</v>
      </c>
      <c r="M69" s="22">
        <v>0</v>
      </c>
      <c r="N69" s="44">
        <v>4.2074999999999996</v>
      </c>
      <c r="O69" s="16">
        <v>4.5999999999999999E-2</v>
      </c>
      <c r="P69" s="22">
        <v>0</v>
      </c>
      <c r="Q69" s="942">
        <v>0</v>
      </c>
      <c r="R69" s="508">
        <f t="shared" si="7"/>
        <v>3.4140000000000001</v>
      </c>
      <c r="S69" s="508">
        <v>77.534999999999997</v>
      </c>
      <c r="T69" s="157">
        <f t="shared" si="5"/>
        <v>3.8279999999999998</v>
      </c>
      <c r="U69" s="161">
        <f t="shared" si="6"/>
        <v>4.2534999999999998</v>
      </c>
      <c r="V69" s="221">
        <v>0</v>
      </c>
    </row>
    <row r="70" spans="1:22">
      <c r="A70" s="1025"/>
      <c r="B70" s="47" t="s">
        <v>22</v>
      </c>
      <c r="C70" s="8" t="s">
        <v>23</v>
      </c>
      <c r="D70" s="8" t="s">
        <v>111</v>
      </c>
      <c r="E70" s="20">
        <v>8</v>
      </c>
      <c r="F70" s="20">
        <v>2000</v>
      </c>
      <c r="G70" s="137">
        <v>0</v>
      </c>
      <c r="H70" s="16">
        <v>3.4039999999999999</v>
      </c>
      <c r="I70" s="22">
        <v>0</v>
      </c>
      <c r="J70" s="17">
        <v>55.856500000000004</v>
      </c>
      <c r="K70" s="921">
        <v>0.30649999999999999</v>
      </c>
      <c r="L70" s="16">
        <v>0</v>
      </c>
      <c r="M70" s="22">
        <v>0</v>
      </c>
      <c r="N70" s="44">
        <v>5.3464999999999998</v>
      </c>
      <c r="O70" s="16">
        <v>0</v>
      </c>
      <c r="P70" s="22">
        <v>0.221</v>
      </c>
      <c r="Q70" s="942">
        <v>0</v>
      </c>
      <c r="R70" s="508">
        <f t="shared" si="7"/>
        <v>3.4039999999999999</v>
      </c>
      <c r="S70" s="508">
        <v>55.856500000000004</v>
      </c>
      <c r="T70" s="157">
        <f t="shared" si="5"/>
        <v>0.30649999999999999</v>
      </c>
      <c r="U70" s="161">
        <f t="shared" si="6"/>
        <v>5.5674999999999999</v>
      </c>
      <c r="V70" s="221">
        <v>0</v>
      </c>
    </row>
    <row r="71" spans="1:22">
      <c r="A71" s="1025"/>
      <c r="B71" s="47" t="s">
        <v>22</v>
      </c>
      <c r="C71" s="8" t="s">
        <v>23</v>
      </c>
      <c r="D71" s="8" t="s">
        <v>111</v>
      </c>
      <c r="E71" s="20">
        <v>9</v>
      </c>
      <c r="F71" s="20">
        <v>2000</v>
      </c>
      <c r="G71" s="137">
        <v>0</v>
      </c>
      <c r="H71" s="16">
        <v>5.15</v>
      </c>
      <c r="I71" s="22">
        <v>0</v>
      </c>
      <c r="J71" s="17">
        <v>56.658499999999997</v>
      </c>
      <c r="K71" s="921">
        <v>4.976</v>
      </c>
      <c r="L71" s="16">
        <v>0</v>
      </c>
      <c r="M71" s="22">
        <v>0</v>
      </c>
      <c r="N71" s="44">
        <v>4.8680000000000003</v>
      </c>
      <c r="O71" s="16">
        <v>0</v>
      </c>
      <c r="P71" s="22">
        <v>1.95E-2</v>
      </c>
      <c r="Q71" s="942">
        <v>0</v>
      </c>
      <c r="R71" s="508">
        <f t="shared" si="7"/>
        <v>5.15</v>
      </c>
      <c r="S71" s="508">
        <v>56.658499999999997</v>
      </c>
      <c r="T71" s="157">
        <f t="shared" si="5"/>
        <v>4.976</v>
      </c>
      <c r="U71" s="161">
        <f>SUM(N71,O71,P71)</f>
        <v>4.8875000000000002</v>
      </c>
      <c r="V71" s="221">
        <v>0</v>
      </c>
    </row>
    <row r="72" spans="1:22">
      <c r="A72" s="1025"/>
      <c r="B72" s="54" t="s">
        <v>22</v>
      </c>
      <c r="C72" s="24" t="s">
        <v>23</v>
      </c>
      <c r="D72" s="24" t="s">
        <v>111</v>
      </c>
      <c r="E72" s="24">
        <v>10</v>
      </c>
      <c r="F72" s="24">
        <v>2000</v>
      </c>
      <c r="G72" s="138">
        <v>0</v>
      </c>
      <c r="H72" s="26">
        <v>6.6219999999999999</v>
      </c>
      <c r="I72" s="29">
        <v>0</v>
      </c>
      <c r="J72" s="27">
        <v>66.763000000000005</v>
      </c>
      <c r="K72" s="922">
        <v>2.8519999999999999</v>
      </c>
      <c r="L72" s="26">
        <v>0</v>
      </c>
      <c r="M72" s="29">
        <v>0</v>
      </c>
      <c r="N72" s="45">
        <v>8.8985000000000003</v>
      </c>
      <c r="O72" s="26">
        <v>0</v>
      </c>
      <c r="P72" s="29">
        <v>9.1999999999999998E-2</v>
      </c>
      <c r="Q72" s="943">
        <v>0</v>
      </c>
      <c r="R72" s="509">
        <f t="shared" si="7"/>
        <v>6.6219999999999999</v>
      </c>
      <c r="S72" s="509">
        <v>66.763000000000005</v>
      </c>
      <c r="T72" s="158">
        <f t="shared" si="5"/>
        <v>2.8519999999999999</v>
      </c>
      <c r="U72" s="162">
        <f t="shared" si="6"/>
        <v>8.9905000000000008</v>
      </c>
      <c r="V72" s="222">
        <v>0</v>
      </c>
    </row>
    <row r="73" spans="1:22">
      <c r="A73" s="1025"/>
      <c r="B73" s="47" t="s">
        <v>22</v>
      </c>
      <c r="C73" s="8" t="s">
        <v>23</v>
      </c>
      <c r="D73" s="8" t="s">
        <v>112</v>
      </c>
      <c r="E73" s="20">
        <v>1</v>
      </c>
      <c r="F73" s="20">
        <v>2000</v>
      </c>
      <c r="G73" s="137">
        <v>0</v>
      </c>
      <c r="H73" s="16">
        <v>5.8795000000000002</v>
      </c>
      <c r="I73" s="22">
        <v>0</v>
      </c>
      <c r="J73" s="17">
        <v>74.563000000000002</v>
      </c>
      <c r="K73" s="921">
        <v>3.9569999999999999</v>
      </c>
      <c r="L73" s="16">
        <v>0</v>
      </c>
      <c r="M73" s="22">
        <v>0</v>
      </c>
      <c r="N73" s="44">
        <v>8.4730000000000008</v>
      </c>
      <c r="O73" s="16">
        <v>0</v>
      </c>
      <c r="P73" s="22">
        <v>3.2000000000000001E-2</v>
      </c>
      <c r="Q73" s="942">
        <v>0</v>
      </c>
      <c r="R73" s="508">
        <f t="shared" si="7"/>
        <v>5.8795000000000002</v>
      </c>
      <c r="S73" s="508">
        <v>74.563000000000002</v>
      </c>
      <c r="T73" s="157">
        <f t="shared" si="5"/>
        <v>3.9569999999999999</v>
      </c>
      <c r="U73" s="161">
        <f t="shared" si="6"/>
        <v>8.5050000000000008</v>
      </c>
      <c r="V73" s="221">
        <v>0</v>
      </c>
    </row>
    <row r="74" spans="1:22">
      <c r="A74" s="1025"/>
      <c r="B74" s="47" t="s">
        <v>22</v>
      </c>
      <c r="C74" s="8" t="s">
        <v>23</v>
      </c>
      <c r="D74" s="8" t="s">
        <v>112</v>
      </c>
      <c r="E74" s="20">
        <v>2</v>
      </c>
      <c r="F74" s="20">
        <v>2000</v>
      </c>
      <c r="G74" s="137">
        <v>0</v>
      </c>
      <c r="H74" s="16">
        <v>5.2309999999999999</v>
      </c>
      <c r="I74" s="22">
        <v>0</v>
      </c>
      <c r="J74" s="17">
        <v>75.054000000000002</v>
      </c>
      <c r="K74" s="921">
        <v>2.2050000000000001</v>
      </c>
      <c r="L74" s="16">
        <v>0</v>
      </c>
      <c r="M74" s="22">
        <v>0</v>
      </c>
      <c r="N74" s="44">
        <v>4.3754999999999997</v>
      </c>
      <c r="O74" s="16">
        <v>0</v>
      </c>
      <c r="P74" s="22">
        <v>1.4499999999999999E-2</v>
      </c>
      <c r="Q74" s="942">
        <v>0</v>
      </c>
      <c r="R74" s="508">
        <f t="shared" si="7"/>
        <v>5.2309999999999999</v>
      </c>
      <c r="S74" s="508">
        <v>75.054000000000002</v>
      </c>
      <c r="T74" s="157">
        <f t="shared" si="5"/>
        <v>2.2050000000000001</v>
      </c>
      <c r="U74" s="161">
        <f t="shared" si="6"/>
        <v>4.3899999999999997</v>
      </c>
      <c r="V74" s="221">
        <v>0</v>
      </c>
    </row>
    <row r="75" spans="1:22">
      <c r="A75" s="1025"/>
      <c r="B75" s="47" t="s">
        <v>22</v>
      </c>
      <c r="C75" s="8" t="s">
        <v>23</v>
      </c>
      <c r="D75" s="8" t="s">
        <v>112</v>
      </c>
      <c r="E75" s="20">
        <v>3</v>
      </c>
      <c r="F75" s="20">
        <v>2000</v>
      </c>
      <c r="G75" s="137">
        <v>0</v>
      </c>
      <c r="H75" s="16">
        <v>3.601</v>
      </c>
      <c r="I75" s="22">
        <v>0</v>
      </c>
      <c r="J75" s="17">
        <v>72.4465</v>
      </c>
      <c r="K75" s="921">
        <v>1.032</v>
      </c>
      <c r="L75" s="16">
        <v>0</v>
      </c>
      <c r="M75" s="22">
        <v>0</v>
      </c>
      <c r="N75" s="44">
        <v>5.3265000000000002</v>
      </c>
      <c r="O75" s="16">
        <v>0</v>
      </c>
      <c r="P75" s="22">
        <v>3.2500000000000001E-2</v>
      </c>
      <c r="Q75" s="942">
        <v>0</v>
      </c>
      <c r="R75" s="508">
        <f t="shared" si="7"/>
        <v>3.601</v>
      </c>
      <c r="S75" s="508">
        <v>72.4465</v>
      </c>
      <c r="T75" s="157">
        <f t="shared" si="5"/>
        <v>1.032</v>
      </c>
      <c r="U75" s="161">
        <f t="shared" si="6"/>
        <v>5.359</v>
      </c>
      <c r="V75" s="221">
        <v>0</v>
      </c>
    </row>
    <row r="76" spans="1:22">
      <c r="A76" s="1025"/>
      <c r="B76" s="47" t="s">
        <v>22</v>
      </c>
      <c r="C76" s="8" t="s">
        <v>23</v>
      </c>
      <c r="D76" s="8" t="s">
        <v>112</v>
      </c>
      <c r="E76" s="20">
        <v>4</v>
      </c>
      <c r="F76" s="20">
        <v>2000</v>
      </c>
      <c r="G76" s="137">
        <v>0</v>
      </c>
      <c r="H76" s="16">
        <v>3.9325000000000006</v>
      </c>
      <c r="I76" s="22">
        <v>0</v>
      </c>
      <c r="J76" s="17">
        <v>80.451999999999998</v>
      </c>
      <c r="K76" s="921">
        <v>4.1825000000000001</v>
      </c>
      <c r="L76" s="16">
        <v>0</v>
      </c>
      <c r="M76" s="22">
        <v>0</v>
      </c>
      <c r="N76" s="44">
        <v>5.4924999999999997</v>
      </c>
      <c r="O76" s="16">
        <v>0.622</v>
      </c>
      <c r="P76" s="22">
        <v>1.5000000000000001E-2</v>
      </c>
      <c r="Q76" s="942">
        <v>0</v>
      </c>
      <c r="R76" s="508">
        <f t="shared" si="7"/>
        <v>3.9325000000000006</v>
      </c>
      <c r="S76" s="508">
        <v>80.451999999999998</v>
      </c>
      <c r="T76" s="157">
        <f t="shared" si="5"/>
        <v>4.1825000000000001</v>
      </c>
      <c r="U76" s="161">
        <f t="shared" si="6"/>
        <v>6.1294999999999993</v>
      </c>
      <c r="V76" s="221">
        <v>0</v>
      </c>
    </row>
    <row r="77" spans="1:22">
      <c r="A77" s="1025"/>
      <c r="B77" s="30" t="s">
        <v>22</v>
      </c>
      <c r="C77" s="31" t="s">
        <v>23</v>
      </c>
      <c r="D77" s="20" t="s">
        <v>112</v>
      </c>
      <c r="E77" s="20">
        <v>5</v>
      </c>
      <c r="F77" s="20">
        <v>2000</v>
      </c>
      <c r="G77" s="137">
        <v>0</v>
      </c>
      <c r="H77" s="16">
        <v>4.9710000000000001</v>
      </c>
      <c r="I77" s="22">
        <v>0</v>
      </c>
      <c r="J77" s="17">
        <v>74.865499999999997</v>
      </c>
      <c r="K77" s="921">
        <v>1.2749999999999999</v>
      </c>
      <c r="L77" s="16">
        <v>0</v>
      </c>
      <c r="M77" s="22">
        <v>0</v>
      </c>
      <c r="N77" s="44">
        <v>11.448499999999999</v>
      </c>
      <c r="O77" s="16">
        <v>0.42199999999999999</v>
      </c>
      <c r="P77" s="22">
        <v>0</v>
      </c>
      <c r="Q77" s="942">
        <v>0</v>
      </c>
      <c r="R77" s="508">
        <f t="shared" si="7"/>
        <v>4.9710000000000001</v>
      </c>
      <c r="S77" s="508">
        <v>74.865499999999997</v>
      </c>
      <c r="T77" s="157">
        <f>SUM(K77,L77,M77)</f>
        <v>1.2749999999999999</v>
      </c>
      <c r="U77" s="161">
        <f t="shared" si="6"/>
        <v>11.8705</v>
      </c>
      <c r="V77" s="221">
        <v>0</v>
      </c>
    </row>
    <row r="78" spans="1:22">
      <c r="A78" s="1025"/>
      <c r="B78" s="47" t="s">
        <v>22</v>
      </c>
      <c r="C78" s="8" t="s">
        <v>23</v>
      </c>
      <c r="D78" s="8" t="s">
        <v>112</v>
      </c>
      <c r="E78" s="20">
        <v>6</v>
      </c>
      <c r="F78" s="20">
        <v>2000</v>
      </c>
      <c r="G78" s="137">
        <v>0</v>
      </c>
      <c r="H78" s="16">
        <v>8.7330000000000005</v>
      </c>
      <c r="I78" s="22">
        <v>0</v>
      </c>
      <c r="J78" s="17">
        <v>80.733000000000004</v>
      </c>
      <c r="K78" s="921">
        <v>3.2494999999999994</v>
      </c>
      <c r="L78" s="16">
        <v>0</v>
      </c>
      <c r="M78" s="22">
        <v>0</v>
      </c>
      <c r="N78" s="44">
        <v>3.9249999999999998</v>
      </c>
      <c r="O78" s="16">
        <v>0</v>
      </c>
      <c r="P78" s="22">
        <v>0</v>
      </c>
      <c r="Q78" s="942">
        <v>0</v>
      </c>
      <c r="R78" s="508">
        <f t="shared" si="7"/>
        <v>8.7330000000000005</v>
      </c>
      <c r="S78" s="508">
        <v>80.733000000000004</v>
      </c>
      <c r="T78" s="157">
        <f t="shared" si="5"/>
        <v>3.2494999999999994</v>
      </c>
      <c r="U78" s="161">
        <f t="shared" si="6"/>
        <v>3.9249999999999998</v>
      </c>
      <c r="V78" s="221">
        <v>0</v>
      </c>
    </row>
    <row r="79" spans="1:22">
      <c r="A79" s="1025"/>
      <c r="B79" s="47" t="s">
        <v>22</v>
      </c>
      <c r="C79" s="8" t="s">
        <v>23</v>
      </c>
      <c r="D79" s="8" t="s">
        <v>112</v>
      </c>
      <c r="E79" s="20">
        <v>7</v>
      </c>
      <c r="F79" s="20">
        <v>2000</v>
      </c>
      <c r="G79" s="137">
        <v>0</v>
      </c>
      <c r="H79" s="16">
        <v>5.5934999999999997</v>
      </c>
      <c r="I79" s="22">
        <v>0</v>
      </c>
      <c r="J79" s="17">
        <v>78.747</v>
      </c>
      <c r="K79" s="921">
        <v>3.1539999999999999</v>
      </c>
      <c r="L79" s="16">
        <v>0</v>
      </c>
      <c r="M79" s="22">
        <v>0</v>
      </c>
      <c r="N79" s="44">
        <v>2.0579999999999998</v>
      </c>
      <c r="O79" s="16">
        <v>1.1305000000000001</v>
      </c>
      <c r="P79" s="22">
        <v>1.9E-2</v>
      </c>
      <c r="Q79" s="942">
        <v>0</v>
      </c>
      <c r="R79" s="508">
        <f t="shared" si="7"/>
        <v>5.5934999999999997</v>
      </c>
      <c r="S79" s="508">
        <v>78.747</v>
      </c>
      <c r="T79" s="157">
        <f t="shared" si="5"/>
        <v>3.1539999999999999</v>
      </c>
      <c r="U79" s="161">
        <f t="shared" si="6"/>
        <v>3.2075</v>
      </c>
      <c r="V79" s="221">
        <v>0</v>
      </c>
    </row>
    <row r="80" spans="1:22">
      <c r="A80" s="1025"/>
      <c r="B80" s="47" t="s">
        <v>22</v>
      </c>
      <c r="C80" s="8" t="s">
        <v>23</v>
      </c>
      <c r="D80" s="8" t="s">
        <v>112</v>
      </c>
      <c r="E80" s="20">
        <v>8</v>
      </c>
      <c r="F80" s="20">
        <v>2000</v>
      </c>
      <c r="G80" s="137">
        <v>0</v>
      </c>
      <c r="H80" s="16">
        <v>6.3410000000000002</v>
      </c>
      <c r="I80" s="22">
        <v>0</v>
      </c>
      <c r="J80" s="17">
        <v>80.382000000000005</v>
      </c>
      <c r="K80" s="921">
        <v>2.0110000000000001</v>
      </c>
      <c r="L80" s="16">
        <v>0</v>
      </c>
      <c r="M80" s="22">
        <v>0</v>
      </c>
      <c r="N80" s="44">
        <v>4.8295000000000003</v>
      </c>
      <c r="O80" s="16">
        <v>0.14899999999999999</v>
      </c>
      <c r="P80" s="22">
        <v>1.6500000000000001E-2</v>
      </c>
      <c r="Q80" s="942">
        <v>0</v>
      </c>
      <c r="R80" s="508">
        <f t="shared" si="7"/>
        <v>6.3410000000000002</v>
      </c>
      <c r="S80" s="508">
        <v>80.382000000000005</v>
      </c>
      <c r="T80" s="157">
        <f t="shared" si="5"/>
        <v>2.0110000000000001</v>
      </c>
      <c r="U80" s="161">
        <f t="shared" si="6"/>
        <v>4.9950000000000001</v>
      </c>
      <c r="V80" s="221">
        <v>0</v>
      </c>
    </row>
    <row r="81" spans="1:22">
      <c r="A81" s="1025"/>
      <c r="B81" s="47" t="s">
        <v>22</v>
      </c>
      <c r="C81" s="8" t="s">
        <v>23</v>
      </c>
      <c r="D81" s="8" t="s">
        <v>112</v>
      </c>
      <c r="E81" s="20">
        <v>9</v>
      </c>
      <c r="F81" s="20">
        <v>2000</v>
      </c>
      <c r="G81" s="137">
        <v>0</v>
      </c>
      <c r="H81" s="16">
        <v>4.5075000000000003</v>
      </c>
      <c r="I81" s="22">
        <v>0</v>
      </c>
      <c r="J81" s="17">
        <v>76.583500000000001</v>
      </c>
      <c r="K81" s="921">
        <v>2.0449999999999999</v>
      </c>
      <c r="L81" s="16">
        <v>0</v>
      </c>
      <c r="M81" s="22">
        <v>0</v>
      </c>
      <c r="N81" s="44">
        <v>4.9980000000000002</v>
      </c>
      <c r="O81" s="16">
        <v>8.0500000000000002E-2</v>
      </c>
      <c r="P81" s="22">
        <v>0.1895</v>
      </c>
      <c r="Q81" s="942">
        <v>0</v>
      </c>
      <c r="R81" s="508">
        <f t="shared" si="7"/>
        <v>4.5075000000000003</v>
      </c>
      <c r="S81" s="508">
        <v>76.583500000000001</v>
      </c>
      <c r="T81" s="157">
        <f t="shared" si="5"/>
        <v>2.0449999999999999</v>
      </c>
      <c r="U81" s="161">
        <f t="shared" si="6"/>
        <v>5.2679999999999998</v>
      </c>
      <c r="V81" s="221">
        <v>0</v>
      </c>
    </row>
    <row r="82" spans="1:22">
      <c r="A82" s="1025"/>
      <c r="B82" s="54" t="s">
        <v>22</v>
      </c>
      <c r="C82" s="24" t="s">
        <v>23</v>
      </c>
      <c r="D82" s="24" t="s">
        <v>112</v>
      </c>
      <c r="E82" s="24">
        <v>10</v>
      </c>
      <c r="F82" s="24">
        <v>2000</v>
      </c>
      <c r="G82" s="138">
        <v>0</v>
      </c>
      <c r="H82" s="26">
        <v>3.5190000000000001</v>
      </c>
      <c r="I82" s="29">
        <v>0</v>
      </c>
      <c r="J82" s="27">
        <v>70.210499999999996</v>
      </c>
      <c r="K82" s="922">
        <v>0.3775</v>
      </c>
      <c r="L82" s="26">
        <v>0</v>
      </c>
      <c r="M82" s="29">
        <v>0</v>
      </c>
      <c r="N82" s="45">
        <v>16.287500000000001</v>
      </c>
      <c r="O82" s="26">
        <v>0.1115</v>
      </c>
      <c r="P82" s="29">
        <v>8.7999999999999995E-2</v>
      </c>
      <c r="Q82" s="943">
        <v>0</v>
      </c>
      <c r="R82" s="509">
        <f t="shared" si="7"/>
        <v>3.5190000000000001</v>
      </c>
      <c r="S82" s="509">
        <v>70.210499999999996</v>
      </c>
      <c r="T82" s="158">
        <f t="shared" si="5"/>
        <v>0.3775</v>
      </c>
      <c r="U82" s="162">
        <f t="shared" si="6"/>
        <v>16.487000000000002</v>
      </c>
      <c r="V82" s="222">
        <v>0</v>
      </c>
    </row>
    <row r="83" spans="1:22">
      <c r="A83" s="1025"/>
      <c r="B83" s="47" t="s">
        <v>22</v>
      </c>
      <c r="C83" s="8" t="s">
        <v>23</v>
      </c>
      <c r="D83" s="8" t="s">
        <v>113</v>
      </c>
      <c r="E83" s="20">
        <v>1</v>
      </c>
      <c r="F83" s="20">
        <v>2000</v>
      </c>
      <c r="G83" s="137">
        <v>0</v>
      </c>
      <c r="H83" s="16">
        <v>6.3445</v>
      </c>
      <c r="I83" s="22">
        <v>0</v>
      </c>
      <c r="J83" s="17">
        <v>85.054500000000004</v>
      </c>
      <c r="K83" s="921">
        <v>2.7894999999999999</v>
      </c>
      <c r="L83" s="16">
        <v>0</v>
      </c>
      <c r="M83" s="22">
        <v>0</v>
      </c>
      <c r="N83" s="44">
        <v>3.3944999999999999</v>
      </c>
      <c r="O83" s="16">
        <v>0.43949999999999995</v>
      </c>
      <c r="P83" s="22">
        <v>0</v>
      </c>
      <c r="Q83" s="942">
        <v>0</v>
      </c>
      <c r="R83" s="508">
        <f t="shared" si="7"/>
        <v>6.3445</v>
      </c>
      <c r="S83" s="508">
        <v>85.054500000000004</v>
      </c>
      <c r="T83" s="157">
        <f t="shared" si="5"/>
        <v>2.7894999999999999</v>
      </c>
      <c r="U83" s="161">
        <f t="shared" si="6"/>
        <v>3.8339999999999996</v>
      </c>
      <c r="V83" s="221">
        <v>0</v>
      </c>
    </row>
    <row r="84" spans="1:22">
      <c r="A84" s="1025"/>
      <c r="B84" s="47" t="s">
        <v>22</v>
      </c>
      <c r="C84" s="8" t="s">
        <v>23</v>
      </c>
      <c r="D84" s="8" t="s">
        <v>113</v>
      </c>
      <c r="E84" s="20">
        <v>2</v>
      </c>
      <c r="F84" s="20">
        <v>2000</v>
      </c>
      <c r="G84" s="137">
        <v>0</v>
      </c>
      <c r="H84" s="16">
        <v>7.8905000000000003</v>
      </c>
      <c r="I84" s="22">
        <v>0</v>
      </c>
      <c r="J84" s="17">
        <v>69.993499999999997</v>
      </c>
      <c r="K84" s="921">
        <v>1.3875</v>
      </c>
      <c r="L84" s="16">
        <v>0</v>
      </c>
      <c r="M84" s="22">
        <v>0</v>
      </c>
      <c r="N84" s="44">
        <v>12.442</v>
      </c>
      <c r="O84" s="16">
        <v>0</v>
      </c>
      <c r="P84" s="22">
        <v>0</v>
      </c>
      <c r="Q84" s="942">
        <v>0</v>
      </c>
      <c r="R84" s="508">
        <f t="shared" si="7"/>
        <v>7.8905000000000003</v>
      </c>
      <c r="S84" s="508">
        <v>69.993499999999997</v>
      </c>
      <c r="T84" s="157">
        <f t="shared" si="5"/>
        <v>1.3875</v>
      </c>
      <c r="U84" s="161">
        <f t="shared" si="6"/>
        <v>12.442</v>
      </c>
      <c r="V84" s="221">
        <v>0</v>
      </c>
    </row>
    <row r="85" spans="1:22">
      <c r="A85" s="1025"/>
      <c r="B85" s="47" t="s">
        <v>22</v>
      </c>
      <c r="C85" s="8" t="s">
        <v>23</v>
      </c>
      <c r="D85" s="8" t="s">
        <v>113</v>
      </c>
      <c r="E85" s="20">
        <v>3</v>
      </c>
      <c r="F85" s="20">
        <v>2000</v>
      </c>
      <c r="G85" s="137">
        <v>0</v>
      </c>
      <c r="H85" s="16">
        <v>2.665</v>
      </c>
      <c r="I85" s="22">
        <v>0</v>
      </c>
      <c r="J85" s="17">
        <v>73.653999999999996</v>
      </c>
      <c r="K85" s="921">
        <v>10.225</v>
      </c>
      <c r="L85" s="16">
        <v>0</v>
      </c>
      <c r="M85" s="22">
        <v>0</v>
      </c>
      <c r="N85" s="44">
        <v>1.2875000000000001</v>
      </c>
      <c r="O85" s="16">
        <v>0</v>
      </c>
      <c r="P85" s="22">
        <v>0</v>
      </c>
      <c r="Q85" s="942">
        <v>0</v>
      </c>
      <c r="R85" s="508">
        <f t="shared" si="7"/>
        <v>2.665</v>
      </c>
      <c r="S85" s="508">
        <v>73.653999999999996</v>
      </c>
      <c r="T85" s="157">
        <f t="shared" si="5"/>
        <v>10.225</v>
      </c>
      <c r="U85" s="161">
        <f t="shared" si="6"/>
        <v>1.2875000000000001</v>
      </c>
      <c r="V85" s="221">
        <v>0</v>
      </c>
    </row>
    <row r="86" spans="1:22">
      <c r="A86" s="1025"/>
      <c r="B86" s="47" t="s">
        <v>22</v>
      </c>
      <c r="C86" s="8" t="s">
        <v>23</v>
      </c>
      <c r="D86" s="8" t="s">
        <v>113</v>
      </c>
      <c r="E86" s="20">
        <v>4</v>
      </c>
      <c r="F86" s="20">
        <v>2000</v>
      </c>
      <c r="G86" s="137">
        <v>0</v>
      </c>
      <c r="H86" s="16">
        <v>5.0635000000000003</v>
      </c>
      <c r="I86" s="22">
        <v>0</v>
      </c>
      <c r="J86" s="17">
        <v>82.947999999999993</v>
      </c>
      <c r="K86" s="921">
        <v>4.9915000000000003</v>
      </c>
      <c r="L86" s="16">
        <v>0.79349999999999998</v>
      </c>
      <c r="M86" s="22">
        <v>0</v>
      </c>
      <c r="N86" s="44">
        <v>0.83399999999999996</v>
      </c>
      <c r="O86" s="16">
        <v>0</v>
      </c>
      <c r="P86" s="22">
        <v>3.5999999999999997E-2</v>
      </c>
      <c r="Q86" s="942">
        <v>0</v>
      </c>
      <c r="R86" s="508">
        <f t="shared" si="7"/>
        <v>5.0635000000000003</v>
      </c>
      <c r="S86" s="508">
        <v>82.947999999999993</v>
      </c>
      <c r="T86" s="157">
        <f t="shared" si="5"/>
        <v>5.7850000000000001</v>
      </c>
      <c r="U86" s="161">
        <f>SUM(N86,O86,P86)</f>
        <v>0.87</v>
      </c>
      <c r="V86" s="221">
        <v>0</v>
      </c>
    </row>
    <row r="87" spans="1:22">
      <c r="A87" s="1025"/>
      <c r="B87" s="47" t="s">
        <v>22</v>
      </c>
      <c r="C87" s="8" t="s">
        <v>23</v>
      </c>
      <c r="D87" s="8" t="s">
        <v>113</v>
      </c>
      <c r="E87" s="20">
        <v>5</v>
      </c>
      <c r="F87" s="20">
        <v>2000</v>
      </c>
      <c r="G87" s="137">
        <v>0</v>
      </c>
      <c r="H87" s="16">
        <v>4.3244999999999996</v>
      </c>
      <c r="I87" s="22">
        <v>0</v>
      </c>
      <c r="J87" s="17">
        <v>78.292500000000004</v>
      </c>
      <c r="K87" s="921">
        <v>4.8295000000000003</v>
      </c>
      <c r="L87" s="16">
        <v>3.4914999999999998</v>
      </c>
      <c r="M87" s="22">
        <v>0</v>
      </c>
      <c r="N87" s="44">
        <v>0.48550000000000004</v>
      </c>
      <c r="O87" s="16">
        <v>0.23100000000000001</v>
      </c>
      <c r="P87" s="22">
        <v>0</v>
      </c>
      <c r="Q87" s="942">
        <v>0</v>
      </c>
      <c r="R87" s="508">
        <f t="shared" si="7"/>
        <v>4.3244999999999996</v>
      </c>
      <c r="S87" s="508">
        <v>78.292500000000004</v>
      </c>
      <c r="T87" s="157">
        <f t="shared" si="5"/>
        <v>8.3209999999999997</v>
      </c>
      <c r="U87" s="161">
        <f t="shared" si="6"/>
        <v>0.71650000000000003</v>
      </c>
      <c r="V87" s="221">
        <v>0</v>
      </c>
    </row>
    <row r="88" spans="1:22">
      <c r="A88" s="1025"/>
      <c r="B88" s="47" t="s">
        <v>22</v>
      </c>
      <c r="C88" s="8" t="s">
        <v>23</v>
      </c>
      <c r="D88" s="8" t="s">
        <v>113</v>
      </c>
      <c r="E88" s="20">
        <v>6</v>
      </c>
      <c r="F88" s="20">
        <v>2000</v>
      </c>
      <c r="G88" s="137">
        <v>0</v>
      </c>
      <c r="H88" s="16">
        <v>4.4580000000000002</v>
      </c>
      <c r="I88" s="22">
        <v>0</v>
      </c>
      <c r="J88" s="17">
        <v>77.141000000000005</v>
      </c>
      <c r="K88" s="921">
        <v>1.9399999999999997</v>
      </c>
      <c r="L88" s="16">
        <v>2.1595</v>
      </c>
      <c r="M88" s="22">
        <v>0</v>
      </c>
      <c r="N88" s="44">
        <v>8.9809999999999999</v>
      </c>
      <c r="O88" s="16">
        <v>0.35949999999999999</v>
      </c>
      <c r="P88" s="22">
        <v>0</v>
      </c>
      <c r="Q88" s="942">
        <v>0</v>
      </c>
      <c r="R88" s="508">
        <f t="shared" si="7"/>
        <v>4.4580000000000002</v>
      </c>
      <c r="S88" s="508">
        <v>77.141000000000005</v>
      </c>
      <c r="T88" s="157">
        <f t="shared" si="5"/>
        <v>4.0994999999999999</v>
      </c>
      <c r="U88" s="161">
        <f t="shared" si="6"/>
        <v>9.3405000000000005</v>
      </c>
      <c r="V88" s="221">
        <v>0</v>
      </c>
    </row>
    <row r="89" spans="1:22">
      <c r="A89" s="1025"/>
      <c r="B89" s="47" t="s">
        <v>22</v>
      </c>
      <c r="C89" s="8" t="s">
        <v>23</v>
      </c>
      <c r="D89" s="8" t="s">
        <v>113</v>
      </c>
      <c r="E89" s="20">
        <v>7</v>
      </c>
      <c r="F89" s="20">
        <v>2000</v>
      </c>
      <c r="G89" s="137">
        <v>0</v>
      </c>
      <c r="H89" s="16">
        <v>6.3650000000000002</v>
      </c>
      <c r="I89" s="22">
        <v>0</v>
      </c>
      <c r="J89" s="17">
        <v>79.269499999999994</v>
      </c>
      <c r="K89" s="921">
        <v>4.4734999999999996</v>
      </c>
      <c r="L89" s="16">
        <v>0.64849999999999997</v>
      </c>
      <c r="M89" s="22">
        <v>0</v>
      </c>
      <c r="N89" s="44">
        <v>0.54549999999999998</v>
      </c>
      <c r="O89" s="16">
        <v>0.22800000000000004</v>
      </c>
      <c r="P89" s="22">
        <v>0</v>
      </c>
      <c r="Q89" s="942">
        <v>0</v>
      </c>
      <c r="R89" s="508">
        <f t="shared" si="7"/>
        <v>6.3650000000000002</v>
      </c>
      <c r="S89" s="508">
        <v>79.269499999999994</v>
      </c>
      <c r="T89" s="157">
        <f t="shared" si="5"/>
        <v>5.1219999999999999</v>
      </c>
      <c r="U89" s="161">
        <f t="shared" si="6"/>
        <v>0.77350000000000008</v>
      </c>
      <c r="V89" s="221">
        <v>0</v>
      </c>
    </row>
    <row r="90" spans="1:22">
      <c r="A90" s="1025"/>
      <c r="B90" s="47" t="s">
        <v>22</v>
      </c>
      <c r="C90" s="8" t="s">
        <v>23</v>
      </c>
      <c r="D90" s="8" t="s">
        <v>113</v>
      </c>
      <c r="E90" s="20">
        <v>8</v>
      </c>
      <c r="F90" s="20">
        <v>2000</v>
      </c>
      <c r="G90" s="137">
        <v>0</v>
      </c>
      <c r="H90" s="16">
        <v>6.3220000000000001</v>
      </c>
      <c r="I90" s="22">
        <v>0</v>
      </c>
      <c r="J90" s="17">
        <v>80.811999999999998</v>
      </c>
      <c r="K90" s="921">
        <v>6.008</v>
      </c>
      <c r="L90" s="16">
        <v>2.226</v>
      </c>
      <c r="M90" s="22">
        <v>0</v>
      </c>
      <c r="N90" s="44">
        <v>0.64100000000000001</v>
      </c>
      <c r="O90" s="16">
        <v>0.11700000000000001</v>
      </c>
      <c r="P90" s="22">
        <v>0.14449999999999999</v>
      </c>
      <c r="Q90" s="942">
        <v>0</v>
      </c>
      <c r="R90" s="508">
        <f t="shared" si="7"/>
        <v>6.3220000000000001</v>
      </c>
      <c r="S90" s="508">
        <v>80.811999999999998</v>
      </c>
      <c r="T90" s="157">
        <f t="shared" si="5"/>
        <v>8.234</v>
      </c>
      <c r="U90" s="161">
        <f t="shared" si="6"/>
        <v>0.90249999999999997</v>
      </c>
      <c r="V90" s="221">
        <v>0</v>
      </c>
    </row>
    <row r="91" spans="1:22">
      <c r="A91" s="1025"/>
      <c r="B91" s="47" t="s">
        <v>22</v>
      </c>
      <c r="C91" s="8" t="s">
        <v>23</v>
      </c>
      <c r="D91" s="8" t="s">
        <v>113</v>
      </c>
      <c r="E91" s="20">
        <v>9</v>
      </c>
      <c r="F91" s="20">
        <v>2000</v>
      </c>
      <c r="G91" s="137">
        <v>0</v>
      </c>
      <c r="H91" s="16">
        <v>7.7314999999999996</v>
      </c>
      <c r="I91" s="22">
        <v>0</v>
      </c>
      <c r="J91" s="17">
        <v>73.900499999999994</v>
      </c>
      <c r="K91" s="921">
        <v>8.609</v>
      </c>
      <c r="L91" s="16">
        <v>0</v>
      </c>
      <c r="M91" s="22">
        <v>0.60599999999999998</v>
      </c>
      <c r="N91" s="44">
        <v>3.6604999999999994</v>
      </c>
      <c r="O91" s="16">
        <v>0</v>
      </c>
      <c r="P91" s="22">
        <v>0</v>
      </c>
      <c r="Q91" s="942">
        <v>0</v>
      </c>
      <c r="R91" s="508">
        <f t="shared" si="7"/>
        <v>7.7314999999999996</v>
      </c>
      <c r="S91" s="508">
        <v>73.900499999999994</v>
      </c>
      <c r="T91" s="157">
        <f t="shared" si="5"/>
        <v>9.2149999999999999</v>
      </c>
      <c r="U91" s="161">
        <f t="shared" si="6"/>
        <v>3.6604999999999994</v>
      </c>
      <c r="V91" s="221">
        <v>0</v>
      </c>
    </row>
    <row r="92" spans="1:22" ht="15.75" thickBot="1">
      <c r="A92" s="1026"/>
      <c r="B92" s="32" t="s">
        <v>22</v>
      </c>
      <c r="C92" s="33" t="s">
        <v>23</v>
      </c>
      <c r="D92" s="34" t="s">
        <v>113</v>
      </c>
      <c r="E92" s="34">
        <v>10</v>
      </c>
      <c r="F92" s="34">
        <v>2000</v>
      </c>
      <c r="G92" s="137">
        <v>0</v>
      </c>
      <c r="H92" s="36">
        <v>6.7969999999999997</v>
      </c>
      <c r="I92" s="40">
        <v>0</v>
      </c>
      <c r="J92" s="38">
        <v>80.125</v>
      </c>
      <c r="K92" s="923">
        <v>7.5229999999999997</v>
      </c>
      <c r="L92" s="36">
        <v>0</v>
      </c>
      <c r="M92" s="40">
        <v>0</v>
      </c>
      <c r="N92" s="46">
        <v>1.8850000000000002</v>
      </c>
      <c r="O92" s="36">
        <v>0</v>
      </c>
      <c r="P92" s="40">
        <v>0.19800000000000001</v>
      </c>
      <c r="Q92" s="944">
        <v>0</v>
      </c>
      <c r="R92" s="510">
        <f t="shared" si="7"/>
        <v>6.7969999999999997</v>
      </c>
      <c r="S92" s="510">
        <v>80.125</v>
      </c>
      <c r="T92" s="159">
        <f t="shared" si="5"/>
        <v>7.5229999999999997</v>
      </c>
      <c r="U92" s="163">
        <f t="shared" si="6"/>
        <v>2.0830000000000002</v>
      </c>
      <c r="V92" s="617">
        <v>0</v>
      </c>
    </row>
    <row r="93" spans="1:22">
      <c r="A93" s="1027" t="s">
        <v>24</v>
      </c>
      <c r="B93" s="55" t="s">
        <v>25</v>
      </c>
      <c r="C93" s="56" t="s">
        <v>26</v>
      </c>
      <c r="D93" s="56" t="s">
        <v>111</v>
      </c>
      <c r="E93" s="56">
        <v>1</v>
      </c>
      <c r="F93" s="56">
        <v>2000</v>
      </c>
      <c r="G93" s="142">
        <v>0</v>
      </c>
      <c r="H93" s="63">
        <v>14.1305</v>
      </c>
      <c r="I93" s="62">
        <v>0</v>
      </c>
      <c r="J93" s="60">
        <v>67.951499999999996</v>
      </c>
      <c r="K93" s="925">
        <v>3.9395000000000007</v>
      </c>
      <c r="L93" s="59">
        <v>0</v>
      </c>
      <c r="M93" s="62">
        <v>0</v>
      </c>
      <c r="N93" s="68">
        <v>2.6804999999999999</v>
      </c>
      <c r="O93" s="63">
        <v>0</v>
      </c>
      <c r="P93" s="70">
        <v>0</v>
      </c>
      <c r="Q93" s="945">
        <v>0</v>
      </c>
      <c r="R93" s="507">
        <f>SUM(G93,H93,I93)</f>
        <v>14.1305</v>
      </c>
      <c r="S93" s="507">
        <v>67.951499999999996</v>
      </c>
      <c r="T93" s="153">
        <f>SUM(K93,L93,M93)</f>
        <v>3.9395000000000007</v>
      </c>
      <c r="U93" s="160">
        <f>SUM(N93,O93,P93)</f>
        <v>2.6804999999999999</v>
      </c>
      <c r="V93" s="881">
        <v>0</v>
      </c>
    </row>
    <row r="94" spans="1:22">
      <c r="A94" s="1025"/>
      <c r="B94" s="65" t="s">
        <v>25</v>
      </c>
      <c r="C94" s="66" t="s">
        <v>26</v>
      </c>
      <c r="D94" s="66" t="s">
        <v>111</v>
      </c>
      <c r="E94" s="66">
        <v>2</v>
      </c>
      <c r="F94" s="66">
        <v>2000</v>
      </c>
      <c r="G94" s="143">
        <v>0</v>
      </c>
      <c r="H94" s="63">
        <v>5.7480000000000002</v>
      </c>
      <c r="I94" s="70">
        <v>0</v>
      </c>
      <c r="J94" s="64">
        <v>67.338999999999999</v>
      </c>
      <c r="K94" s="926">
        <v>4.6479999999999997</v>
      </c>
      <c r="L94" s="63">
        <v>0</v>
      </c>
      <c r="M94" s="70">
        <v>0</v>
      </c>
      <c r="N94" s="68">
        <v>1.8345</v>
      </c>
      <c r="O94" s="63">
        <v>8.2000000000000003E-2</v>
      </c>
      <c r="P94" s="70">
        <v>0</v>
      </c>
      <c r="Q94" s="945">
        <v>0</v>
      </c>
      <c r="R94" s="508">
        <f t="shared" ref="R94:R122" si="8">SUM(G94,H94,I94)</f>
        <v>5.7480000000000002</v>
      </c>
      <c r="S94" s="508">
        <v>67.338999999999999</v>
      </c>
      <c r="T94" s="157">
        <f>SUM(K94,L94,M94)</f>
        <v>4.6479999999999997</v>
      </c>
      <c r="U94" s="161">
        <f>SUM(N94,O94,P94)</f>
        <v>1.9165000000000001</v>
      </c>
      <c r="V94" s="221">
        <v>0</v>
      </c>
    </row>
    <row r="95" spans="1:22">
      <c r="A95" s="1025"/>
      <c r="B95" s="65" t="s">
        <v>25</v>
      </c>
      <c r="C95" s="66" t="s">
        <v>26</v>
      </c>
      <c r="D95" s="66" t="s">
        <v>111</v>
      </c>
      <c r="E95" s="66">
        <v>3</v>
      </c>
      <c r="F95" s="66">
        <v>2000</v>
      </c>
      <c r="G95" s="143">
        <v>0</v>
      </c>
      <c r="H95" s="63">
        <v>5.5164999999999997</v>
      </c>
      <c r="I95" s="70">
        <v>0</v>
      </c>
      <c r="J95" s="64">
        <v>72.927000000000007</v>
      </c>
      <c r="K95" s="926">
        <v>4.7270000000000003</v>
      </c>
      <c r="L95" s="63">
        <v>0</v>
      </c>
      <c r="M95" s="70">
        <v>0</v>
      </c>
      <c r="N95" s="68">
        <v>3.2639999999999998</v>
      </c>
      <c r="O95" s="63">
        <v>6.9000000000000006E-2</v>
      </c>
      <c r="P95" s="70">
        <v>0</v>
      </c>
      <c r="Q95" s="945">
        <v>0</v>
      </c>
      <c r="R95" s="508">
        <f t="shared" si="8"/>
        <v>5.5164999999999997</v>
      </c>
      <c r="S95" s="508">
        <v>72.927000000000007</v>
      </c>
      <c r="T95" s="157">
        <f t="shared" ref="T95:T122" si="9">SUM(K95,L95,M95)</f>
        <v>4.7270000000000003</v>
      </c>
      <c r="U95" s="161">
        <f t="shared" ref="U95:U122" si="10">SUM(N95,O95,P95)</f>
        <v>3.3329999999999997</v>
      </c>
      <c r="V95" s="221">
        <v>0</v>
      </c>
    </row>
    <row r="96" spans="1:22">
      <c r="A96" s="1025"/>
      <c r="B96" s="65" t="s">
        <v>25</v>
      </c>
      <c r="C96" s="66" t="s">
        <v>26</v>
      </c>
      <c r="D96" s="66" t="s">
        <v>111</v>
      </c>
      <c r="E96" s="66">
        <v>4</v>
      </c>
      <c r="F96" s="66">
        <v>2000</v>
      </c>
      <c r="G96" s="143">
        <v>0</v>
      </c>
      <c r="H96" s="63">
        <v>7.9574999999999996</v>
      </c>
      <c r="I96" s="70">
        <v>0</v>
      </c>
      <c r="J96" s="64">
        <v>71.138499999999993</v>
      </c>
      <c r="K96" s="926">
        <v>12.3225</v>
      </c>
      <c r="L96" s="63">
        <v>0</v>
      </c>
      <c r="M96" s="70">
        <v>0</v>
      </c>
      <c r="N96" s="68">
        <v>0.29349999999999998</v>
      </c>
      <c r="O96" s="63">
        <v>0.27200000000000002</v>
      </c>
      <c r="P96" s="70">
        <v>0</v>
      </c>
      <c r="Q96" s="945">
        <v>0</v>
      </c>
      <c r="R96" s="508">
        <f t="shared" si="8"/>
        <v>7.9574999999999996</v>
      </c>
      <c r="S96" s="508">
        <v>71.138499999999993</v>
      </c>
      <c r="T96" s="157">
        <f t="shared" si="9"/>
        <v>12.3225</v>
      </c>
      <c r="U96" s="161">
        <f t="shared" si="10"/>
        <v>0.5655</v>
      </c>
      <c r="V96" s="221">
        <v>0</v>
      </c>
    </row>
    <row r="97" spans="1:22">
      <c r="A97" s="1025"/>
      <c r="B97" s="65" t="s">
        <v>25</v>
      </c>
      <c r="C97" s="66" t="s">
        <v>26</v>
      </c>
      <c r="D97" s="66" t="s">
        <v>111</v>
      </c>
      <c r="E97" s="66">
        <v>5</v>
      </c>
      <c r="F97" s="66">
        <v>2000</v>
      </c>
      <c r="G97" s="143">
        <v>0</v>
      </c>
      <c r="H97" s="63">
        <v>4.9085000000000001</v>
      </c>
      <c r="I97" s="70">
        <v>0</v>
      </c>
      <c r="J97" s="64">
        <v>81.792000000000002</v>
      </c>
      <c r="K97" s="926">
        <v>5.2629999999999999</v>
      </c>
      <c r="L97" s="63">
        <v>0</v>
      </c>
      <c r="M97" s="70">
        <v>0</v>
      </c>
      <c r="N97" s="68">
        <v>0.52949999999999997</v>
      </c>
      <c r="O97" s="63">
        <v>8.1000000000000003E-2</v>
      </c>
      <c r="P97" s="70">
        <v>0</v>
      </c>
      <c r="Q97" s="945">
        <v>0</v>
      </c>
      <c r="R97" s="508">
        <f t="shared" si="8"/>
        <v>4.9085000000000001</v>
      </c>
      <c r="S97" s="508">
        <v>81.792000000000002</v>
      </c>
      <c r="T97" s="157">
        <f t="shared" si="9"/>
        <v>5.2629999999999999</v>
      </c>
      <c r="U97" s="161">
        <f t="shared" si="10"/>
        <v>0.61049999999999993</v>
      </c>
      <c r="V97" s="221">
        <v>0</v>
      </c>
    </row>
    <row r="98" spans="1:22">
      <c r="A98" s="1025"/>
      <c r="B98" s="65" t="s">
        <v>25</v>
      </c>
      <c r="C98" s="66" t="s">
        <v>26</v>
      </c>
      <c r="D98" s="66" t="s">
        <v>111</v>
      </c>
      <c r="E98" s="66">
        <v>6</v>
      </c>
      <c r="F98" s="66">
        <v>2000</v>
      </c>
      <c r="G98" s="143">
        <v>0</v>
      </c>
      <c r="H98" s="63">
        <v>4.4160000000000004</v>
      </c>
      <c r="I98" s="70">
        <v>0</v>
      </c>
      <c r="J98" s="64">
        <v>77.665999999999997</v>
      </c>
      <c r="K98" s="926">
        <v>15.929</v>
      </c>
      <c r="L98" s="63">
        <v>0</v>
      </c>
      <c r="M98" s="70">
        <v>0</v>
      </c>
      <c r="N98" s="68">
        <v>0.33650000000000002</v>
      </c>
      <c r="O98" s="63">
        <v>0</v>
      </c>
      <c r="P98" s="70">
        <v>0</v>
      </c>
      <c r="Q98" s="945">
        <v>0</v>
      </c>
      <c r="R98" s="508">
        <f t="shared" si="8"/>
        <v>4.4160000000000004</v>
      </c>
      <c r="S98" s="508">
        <v>77.665999999999997</v>
      </c>
      <c r="T98" s="157">
        <f t="shared" si="9"/>
        <v>15.929</v>
      </c>
      <c r="U98" s="161">
        <f t="shared" si="10"/>
        <v>0.33650000000000002</v>
      </c>
      <c r="V98" s="221">
        <v>0</v>
      </c>
    </row>
    <row r="99" spans="1:22">
      <c r="A99" s="1025"/>
      <c r="B99" s="65" t="s">
        <v>25</v>
      </c>
      <c r="C99" s="66" t="s">
        <v>26</v>
      </c>
      <c r="D99" s="66" t="s">
        <v>111</v>
      </c>
      <c r="E99" s="66">
        <v>7</v>
      </c>
      <c r="F99" s="66">
        <v>2000</v>
      </c>
      <c r="G99" s="143">
        <v>0</v>
      </c>
      <c r="H99" s="63">
        <v>7.0949999999999998</v>
      </c>
      <c r="I99" s="70">
        <v>0</v>
      </c>
      <c r="J99" s="64">
        <v>62.311999999999983</v>
      </c>
      <c r="K99" s="926">
        <v>5.6464999999999996</v>
      </c>
      <c r="L99" s="63">
        <v>0</v>
      </c>
      <c r="M99" s="70">
        <v>0</v>
      </c>
      <c r="N99" s="68">
        <v>0</v>
      </c>
      <c r="O99" s="63">
        <v>0</v>
      </c>
      <c r="P99" s="70">
        <v>0</v>
      </c>
      <c r="Q99" s="945">
        <v>0</v>
      </c>
      <c r="R99" s="508">
        <f t="shared" si="8"/>
        <v>7.0949999999999998</v>
      </c>
      <c r="S99" s="508">
        <v>62.311999999999983</v>
      </c>
      <c r="T99" s="157">
        <f t="shared" si="9"/>
        <v>5.6464999999999996</v>
      </c>
      <c r="U99" s="161">
        <f t="shared" si="10"/>
        <v>0</v>
      </c>
      <c r="V99" s="221">
        <v>0</v>
      </c>
    </row>
    <row r="100" spans="1:22">
      <c r="A100" s="1025"/>
      <c r="B100" s="65" t="s">
        <v>25</v>
      </c>
      <c r="C100" s="66" t="s">
        <v>26</v>
      </c>
      <c r="D100" s="66" t="s">
        <v>111</v>
      </c>
      <c r="E100" s="66">
        <v>8</v>
      </c>
      <c r="F100" s="66">
        <v>2000</v>
      </c>
      <c r="G100" s="143">
        <v>0</v>
      </c>
      <c r="H100" s="63">
        <v>4.2869999999999999</v>
      </c>
      <c r="I100" s="70">
        <v>0</v>
      </c>
      <c r="J100" s="64">
        <v>73.587000000000018</v>
      </c>
      <c r="K100" s="926">
        <v>15.7385</v>
      </c>
      <c r="L100" s="63">
        <v>0</v>
      </c>
      <c r="M100" s="70">
        <v>0</v>
      </c>
      <c r="N100" s="68">
        <v>0</v>
      </c>
      <c r="O100" s="63">
        <v>0.33250000000000002</v>
      </c>
      <c r="P100" s="70">
        <v>0</v>
      </c>
      <c r="Q100" s="945">
        <v>0</v>
      </c>
      <c r="R100" s="508">
        <f t="shared" si="8"/>
        <v>4.2869999999999999</v>
      </c>
      <c r="S100" s="508">
        <v>73.587000000000018</v>
      </c>
      <c r="T100" s="157">
        <f t="shared" si="9"/>
        <v>15.7385</v>
      </c>
      <c r="U100" s="161">
        <f t="shared" si="10"/>
        <v>0.33250000000000002</v>
      </c>
      <c r="V100" s="221">
        <v>0</v>
      </c>
    </row>
    <row r="101" spans="1:22">
      <c r="A101" s="1025"/>
      <c r="B101" s="65" t="s">
        <v>25</v>
      </c>
      <c r="C101" s="66" t="s">
        <v>26</v>
      </c>
      <c r="D101" s="66" t="s">
        <v>111</v>
      </c>
      <c r="E101" s="66">
        <v>9</v>
      </c>
      <c r="F101" s="66">
        <v>2000</v>
      </c>
      <c r="G101" s="143">
        <v>0</v>
      </c>
      <c r="H101" s="63">
        <v>5.0824999999999996</v>
      </c>
      <c r="I101" s="70">
        <v>0</v>
      </c>
      <c r="J101" s="64">
        <v>83.959500000000006</v>
      </c>
      <c r="K101" s="926">
        <v>5.6319999999999997</v>
      </c>
      <c r="L101" s="63">
        <v>0</v>
      </c>
      <c r="M101" s="70">
        <v>0</v>
      </c>
      <c r="N101" s="68">
        <v>0.86699999999999999</v>
      </c>
      <c r="O101" s="63">
        <v>0.28549999999999998</v>
      </c>
      <c r="P101" s="70">
        <v>0</v>
      </c>
      <c r="Q101" s="945">
        <v>0</v>
      </c>
      <c r="R101" s="508">
        <f t="shared" si="8"/>
        <v>5.0824999999999996</v>
      </c>
      <c r="S101" s="508">
        <v>83.959500000000006</v>
      </c>
      <c r="T101" s="157">
        <f t="shared" si="9"/>
        <v>5.6319999999999997</v>
      </c>
      <c r="U101" s="161">
        <f>SUM(N101,O101,P101)</f>
        <v>1.1524999999999999</v>
      </c>
      <c r="V101" s="221">
        <v>0</v>
      </c>
    </row>
    <row r="102" spans="1:22">
      <c r="A102" s="1025"/>
      <c r="B102" s="71" t="s">
        <v>25</v>
      </c>
      <c r="C102" s="72" t="s">
        <v>26</v>
      </c>
      <c r="D102" s="72" t="s">
        <v>111</v>
      </c>
      <c r="E102" s="72">
        <v>10</v>
      </c>
      <c r="F102" s="72">
        <v>2000</v>
      </c>
      <c r="G102" s="144">
        <v>0</v>
      </c>
      <c r="H102" s="75">
        <v>6.1885000000000003</v>
      </c>
      <c r="I102" s="78">
        <v>0</v>
      </c>
      <c r="J102" s="76">
        <v>88.15</v>
      </c>
      <c r="K102" s="927">
        <v>0.65949999999999998</v>
      </c>
      <c r="L102" s="75">
        <v>0</v>
      </c>
      <c r="M102" s="78">
        <v>0</v>
      </c>
      <c r="N102" s="74">
        <v>0.51600000000000001</v>
      </c>
      <c r="O102" s="75">
        <v>7.4499999999999997E-2</v>
      </c>
      <c r="P102" s="78">
        <v>0</v>
      </c>
      <c r="Q102" s="946">
        <v>0</v>
      </c>
      <c r="R102" s="509">
        <f t="shared" si="8"/>
        <v>6.1885000000000003</v>
      </c>
      <c r="S102" s="509">
        <v>88.15</v>
      </c>
      <c r="T102" s="158">
        <f t="shared" si="9"/>
        <v>0.65949999999999998</v>
      </c>
      <c r="U102" s="162">
        <f t="shared" si="10"/>
        <v>0.59050000000000002</v>
      </c>
      <c r="V102" s="222">
        <v>0</v>
      </c>
    </row>
    <row r="103" spans="1:22">
      <c r="A103" s="1025"/>
      <c r="B103" s="65" t="s">
        <v>25</v>
      </c>
      <c r="C103" s="66" t="s">
        <v>26</v>
      </c>
      <c r="D103" s="66" t="s">
        <v>112</v>
      </c>
      <c r="E103" s="66">
        <v>1</v>
      </c>
      <c r="F103" s="66">
        <v>2000</v>
      </c>
      <c r="G103" s="143">
        <v>0</v>
      </c>
      <c r="H103" s="63">
        <v>15.3505</v>
      </c>
      <c r="I103" s="70">
        <v>0</v>
      </c>
      <c r="J103" s="64">
        <v>72.343500000000006</v>
      </c>
      <c r="K103" s="926">
        <v>10.4435</v>
      </c>
      <c r="L103" s="63">
        <v>0</v>
      </c>
      <c r="M103" s="70">
        <v>0</v>
      </c>
      <c r="N103" s="68">
        <v>3.6999999999999998E-2</v>
      </c>
      <c r="O103" s="63">
        <v>0.41349999999999998</v>
      </c>
      <c r="P103" s="70">
        <v>0</v>
      </c>
      <c r="Q103" s="945">
        <v>0</v>
      </c>
      <c r="R103" s="508">
        <f t="shared" si="8"/>
        <v>15.3505</v>
      </c>
      <c r="S103" s="508">
        <v>72.343500000000006</v>
      </c>
      <c r="T103" s="157">
        <f t="shared" si="9"/>
        <v>10.4435</v>
      </c>
      <c r="U103" s="161">
        <f t="shared" si="10"/>
        <v>0.45049999999999996</v>
      </c>
      <c r="V103" s="221">
        <v>0</v>
      </c>
    </row>
    <row r="104" spans="1:22">
      <c r="A104" s="1025"/>
      <c r="B104" s="65" t="s">
        <v>25</v>
      </c>
      <c r="C104" s="66" t="s">
        <v>26</v>
      </c>
      <c r="D104" s="66" t="s">
        <v>112</v>
      </c>
      <c r="E104" s="66">
        <v>2</v>
      </c>
      <c r="F104" s="66">
        <v>2000</v>
      </c>
      <c r="G104" s="143">
        <v>0</v>
      </c>
      <c r="H104" s="63">
        <v>10.023999999999999</v>
      </c>
      <c r="I104" s="70">
        <v>0</v>
      </c>
      <c r="J104" s="64">
        <v>75.188500000000005</v>
      </c>
      <c r="K104" s="926">
        <v>13.932499999999997</v>
      </c>
      <c r="L104" s="63">
        <v>0</v>
      </c>
      <c r="M104" s="70">
        <v>0</v>
      </c>
      <c r="N104" s="68">
        <v>0</v>
      </c>
      <c r="O104" s="63">
        <v>0</v>
      </c>
      <c r="P104" s="70">
        <v>0</v>
      </c>
      <c r="Q104" s="945">
        <v>0</v>
      </c>
      <c r="R104" s="508">
        <f t="shared" si="8"/>
        <v>10.023999999999999</v>
      </c>
      <c r="S104" s="508">
        <v>75.188500000000005</v>
      </c>
      <c r="T104" s="157">
        <f t="shared" si="9"/>
        <v>13.932499999999997</v>
      </c>
      <c r="U104" s="161">
        <f t="shared" si="10"/>
        <v>0</v>
      </c>
      <c r="V104" s="221">
        <v>0</v>
      </c>
    </row>
    <row r="105" spans="1:22">
      <c r="A105" s="1025"/>
      <c r="B105" s="65" t="s">
        <v>25</v>
      </c>
      <c r="C105" s="66" t="s">
        <v>26</v>
      </c>
      <c r="D105" s="66" t="s">
        <v>112</v>
      </c>
      <c r="E105" s="66">
        <v>3</v>
      </c>
      <c r="F105" s="66">
        <v>2000</v>
      </c>
      <c r="G105" s="143">
        <v>0</v>
      </c>
      <c r="H105" s="63">
        <v>3.7049999999999996</v>
      </c>
      <c r="I105" s="70">
        <v>0</v>
      </c>
      <c r="J105" s="64">
        <v>81.774000000000001</v>
      </c>
      <c r="K105" s="926">
        <v>13.970500000000001</v>
      </c>
      <c r="L105" s="63">
        <v>0</v>
      </c>
      <c r="M105" s="70">
        <v>0</v>
      </c>
      <c r="N105" s="68">
        <v>0</v>
      </c>
      <c r="O105" s="63">
        <v>0</v>
      </c>
      <c r="P105" s="70">
        <v>0</v>
      </c>
      <c r="Q105" s="945">
        <v>0</v>
      </c>
      <c r="R105" s="508">
        <f t="shared" si="8"/>
        <v>3.7049999999999996</v>
      </c>
      <c r="S105" s="508">
        <v>81.774000000000001</v>
      </c>
      <c r="T105" s="157">
        <f t="shared" si="9"/>
        <v>13.970500000000001</v>
      </c>
      <c r="U105" s="161">
        <f t="shared" si="10"/>
        <v>0</v>
      </c>
      <c r="V105" s="221">
        <v>0</v>
      </c>
    </row>
    <row r="106" spans="1:22">
      <c r="A106" s="1025"/>
      <c r="B106" s="65" t="s">
        <v>25</v>
      </c>
      <c r="C106" s="66" t="s">
        <v>26</v>
      </c>
      <c r="D106" s="66" t="s">
        <v>112</v>
      </c>
      <c r="E106" s="66">
        <v>4</v>
      </c>
      <c r="F106" s="66">
        <v>2000</v>
      </c>
      <c r="G106" s="143">
        <v>0</v>
      </c>
      <c r="H106" s="63">
        <v>10.5245</v>
      </c>
      <c r="I106" s="70">
        <v>0</v>
      </c>
      <c r="J106" s="64">
        <v>79.035499999999999</v>
      </c>
      <c r="K106" s="926">
        <v>10.362500000000001</v>
      </c>
      <c r="L106" s="63">
        <v>0</v>
      </c>
      <c r="M106" s="70">
        <v>0</v>
      </c>
      <c r="N106" s="68">
        <v>0</v>
      </c>
      <c r="O106" s="63">
        <v>0</v>
      </c>
      <c r="P106" s="70">
        <v>0</v>
      </c>
      <c r="Q106" s="945">
        <v>0</v>
      </c>
      <c r="R106" s="508">
        <f t="shared" si="8"/>
        <v>10.5245</v>
      </c>
      <c r="S106" s="508">
        <v>79.035499999999999</v>
      </c>
      <c r="T106" s="157">
        <f t="shared" si="9"/>
        <v>10.362500000000001</v>
      </c>
      <c r="U106" s="161">
        <f t="shared" si="10"/>
        <v>0</v>
      </c>
      <c r="V106" s="221">
        <v>0</v>
      </c>
    </row>
    <row r="107" spans="1:22">
      <c r="A107" s="1025"/>
      <c r="B107" s="65" t="s">
        <v>25</v>
      </c>
      <c r="C107" s="66" t="s">
        <v>26</v>
      </c>
      <c r="D107" s="66" t="s">
        <v>112</v>
      </c>
      <c r="E107" s="66">
        <v>5</v>
      </c>
      <c r="F107" s="66">
        <v>2000</v>
      </c>
      <c r="G107" s="143">
        <v>0</v>
      </c>
      <c r="H107" s="63">
        <v>18.574999999999999</v>
      </c>
      <c r="I107" s="70">
        <v>0</v>
      </c>
      <c r="J107" s="64">
        <v>68.641999999999996</v>
      </c>
      <c r="K107" s="926">
        <v>12.512</v>
      </c>
      <c r="L107" s="63">
        <v>0</v>
      </c>
      <c r="M107" s="70">
        <v>0</v>
      </c>
      <c r="N107" s="68">
        <v>0</v>
      </c>
      <c r="O107" s="63">
        <v>0</v>
      </c>
      <c r="P107" s="70">
        <v>0</v>
      </c>
      <c r="Q107" s="945">
        <v>0</v>
      </c>
      <c r="R107" s="508">
        <f t="shared" si="8"/>
        <v>18.574999999999999</v>
      </c>
      <c r="S107" s="508">
        <v>68.641999999999996</v>
      </c>
      <c r="T107" s="157">
        <f>SUM(K107,L107,M107)</f>
        <v>12.512</v>
      </c>
      <c r="U107" s="161">
        <f t="shared" si="10"/>
        <v>0</v>
      </c>
      <c r="V107" s="221">
        <v>0</v>
      </c>
    </row>
    <row r="108" spans="1:22">
      <c r="A108" s="1025"/>
      <c r="B108" s="65" t="s">
        <v>25</v>
      </c>
      <c r="C108" s="66" t="s">
        <v>26</v>
      </c>
      <c r="D108" s="66" t="s">
        <v>112</v>
      </c>
      <c r="E108" s="66">
        <v>6</v>
      </c>
      <c r="F108" s="66">
        <v>2000</v>
      </c>
      <c r="G108" s="143">
        <v>0</v>
      </c>
      <c r="H108" s="63">
        <v>8.9169999999999998</v>
      </c>
      <c r="I108" s="70">
        <v>0</v>
      </c>
      <c r="J108" s="64">
        <v>10.073999999999989</v>
      </c>
      <c r="K108" s="926">
        <v>78.198499999999996</v>
      </c>
      <c r="L108" s="63">
        <v>6.1499999999999999E-2</v>
      </c>
      <c r="M108" s="70">
        <v>0</v>
      </c>
      <c r="N108" s="68">
        <v>0.42149999999999999</v>
      </c>
      <c r="O108" s="63">
        <v>0.21</v>
      </c>
      <c r="P108" s="70">
        <v>0</v>
      </c>
      <c r="Q108" s="945">
        <v>0</v>
      </c>
      <c r="R108" s="508">
        <f t="shared" si="8"/>
        <v>8.9169999999999998</v>
      </c>
      <c r="S108" s="508">
        <v>10.073999999999989</v>
      </c>
      <c r="T108" s="157">
        <f t="shared" si="9"/>
        <v>78.259999999999991</v>
      </c>
      <c r="U108" s="161">
        <f t="shared" si="10"/>
        <v>0.63149999999999995</v>
      </c>
      <c r="V108" s="221">
        <v>0</v>
      </c>
    </row>
    <row r="109" spans="1:22">
      <c r="A109" s="1025"/>
      <c r="B109" s="65" t="s">
        <v>25</v>
      </c>
      <c r="C109" s="66" t="s">
        <v>26</v>
      </c>
      <c r="D109" s="66" t="s">
        <v>112</v>
      </c>
      <c r="E109" s="66">
        <v>7</v>
      </c>
      <c r="F109" s="66">
        <v>2000</v>
      </c>
      <c r="G109" s="143">
        <v>0</v>
      </c>
      <c r="H109" s="63">
        <v>6.1304999999999996</v>
      </c>
      <c r="I109" s="70">
        <v>0</v>
      </c>
      <c r="J109" s="64">
        <v>84.268500000000003</v>
      </c>
      <c r="K109" s="926">
        <v>6.9099999999999993</v>
      </c>
      <c r="L109" s="63">
        <v>0</v>
      </c>
      <c r="M109" s="70">
        <v>0</v>
      </c>
      <c r="N109" s="68">
        <v>1.8739999999999997</v>
      </c>
      <c r="O109" s="63">
        <v>6.5500000000000003E-2</v>
      </c>
      <c r="P109" s="70">
        <v>0</v>
      </c>
      <c r="Q109" s="945">
        <v>0</v>
      </c>
      <c r="R109" s="508">
        <f t="shared" si="8"/>
        <v>6.1304999999999996</v>
      </c>
      <c r="S109" s="508">
        <v>84.268500000000003</v>
      </c>
      <c r="T109" s="157">
        <f t="shared" si="9"/>
        <v>6.9099999999999993</v>
      </c>
      <c r="U109" s="161">
        <f t="shared" si="10"/>
        <v>1.9394999999999998</v>
      </c>
      <c r="V109" s="221">
        <v>0</v>
      </c>
    </row>
    <row r="110" spans="1:22">
      <c r="A110" s="1025"/>
      <c r="B110" s="65" t="s">
        <v>25</v>
      </c>
      <c r="C110" s="66" t="s">
        <v>26</v>
      </c>
      <c r="D110" s="66" t="s">
        <v>112</v>
      </c>
      <c r="E110" s="66">
        <v>8</v>
      </c>
      <c r="F110" s="66">
        <v>2000</v>
      </c>
      <c r="G110" s="143">
        <v>0</v>
      </c>
      <c r="H110" s="63">
        <v>10.385</v>
      </c>
      <c r="I110" s="70">
        <v>0</v>
      </c>
      <c r="J110" s="64">
        <v>65.293999999999997</v>
      </c>
      <c r="K110" s="926">
        <v>21.5335</v>
      </c>
      <c r="L110" s="63">
        <v>0</v>
      </c>
      <c r="M110" s="70">
        <v>0</v>
      </c>
      <c r="N110" s="68">
        <v>0.47949999999999998</v>
      </c>
      <c r="O110" s="63">
        <v>2.5000000000000001E-2</v>
      </c>
      <c r="P110" s="70">
        <v>0</v>
      </c>
      <c r="Q110" s="945">
        <v>0</v>
      </c>
      <c r="R110" s="508">
        <f t="shared" si="8"/>
        <v>10.385</v>
      </c>
      <c r="S110" s="508">
        <v>65.293999999999997</v>
      </c>
      <c r="T110" s="157">
        <f t="shared" si="9"/>
        <v>21.5335</v>
      </c>
      <c r="U110" s="161">
        <f t="shared" si="10"/>
        <v>0.50449999999999995</v>
      </c>
      <c r="V110" s="221">
        <v>0</v>
      </c>
    </row>
    <row r="111" spans="1:22">
      <c r="A111" s="1025"/>
      <c r="B111" s="65" t="s">
        <v>25</v>
      </c>
      <c r="C111" s="66" t="s">
        <v>26</v>
      </c>
      <c r="D111" s="66" t="s">
        <v>112</v>
      </c>
      <c r="E111" s="66">
        <v>9</v>
      </c>
      <c r="F111" s="66">
        <v>2000</v>
      </c>
      <c r="G111" s="143">
        <v>0</v>
      </c>
      <c r="H111" s="63">
        <v>9.8859999999999992</v>
      </c>
      <c r="I111" s="70">
        <v>0</v>
      </c>
      <c r="J111" s="64">
        <v>73.658999999999992</v>
      </c>
      <c r="K111" s="926">
        <v>15.254</v>
      </c>
      <c r="L111" s="63">
        <v>0</v>
      </c>
      <c r="M111" s="70">
        <v>0</v>
      </c>
      <c r="N111" s="68">
        <v>0.66700000000000004</v>
      </c>
      <c r="O111" s="63">
        <v>0</v>
      </c>
      <c r="P111" s="70">
        <v>0</v>
      </c>
      <c r="Q111" s="945">
        <v>0</v>
      </c>
      <c r="R111" s="508">
        <f t="shared" si="8"/>
        <v>9.8859999999999992</v>
      </c>
      <c r="S111" s="508">
        <v>73.658999999999992</v>
      </c>
      <c r="T111" s="157">
        <f t="shared" si="9"/>
        <v>15.254</v>
      </c>
      <c r="U111" s="161">
        <f t="shared" si="10"/>
        <v>0.66700000000000004</v>
      </c>
      <c r="V111" s="221">
        <v>0</v>
      </c>
    </row>
    <row r="112" spans="1:22">
      <c r="A112" s="1025"/>
      <c r="B112" s="71" t="s">
        <v>25</v>
      </c>
      <c r="C112" s="72" t="s">
        <v>26</v>
      </c>
      <c r="D112" s="72" t="s">
        <v>112</v>
      </c>
      <c r="E112" s="72">
        <v>10</v>
      </c>
      <c r="F112" s="72">
        <v>2000</v>
      </c>
      <c r="G112" s="144">
        <v>0</v>
      </c>
      <c r="H112" s="75">
        <v>2.8730000000000002</v>
      </c>
      <c r="I112" s="78">
        <v>0</v>
      </c>
      <c r="J112" s="76">
        <v>78.572500000000005</v>
      </c>
      <c r="K112" s="927">
        <v>15.112500000000001</v>
      </c>
      <c r="L112" s="75">
        <v>0</v>
      </c>
      <c r="M112" s="78">
        <v>0</v>
      </c>
      <c r="N112" s="74">
        <v>1.6575</v>
      </c>
      <c r="O112" s="75">
        <v>0.13600000000000001</v>
      </c>
      <c r="P112" s="78">
        <v>0</v>
      </c>
      <c r="Q112" s="946">
        <v>0</v>
      </c>
      <c r="R112" s="509">
        <f t="shared" si="8"/>
        <v>2.8730000000000002</v>
      </c>
      <c r="S112" s="509">
        <v>78.572500000000005</v>
      </c>
      <c r="T112" s="158">
        <f t="shared" si="9"/>
        <v>15.112500000000001</v>
      </c>
      <c r="U112" s="162">
        <f t="shared" si="10"/>
        <v>1.7934999999999999</v>
      </c>
      <c r="V112" s="222">
        <v>0</v>
      </c>
    </row>
    <row r="113" spans="1:22">
      <c r="A113" s="1025"/>
      <c r="B113" s="65" t="s">
        <v>25</v>
      </c>
      <c r="C113" s="66" t="s">
        <v>26</v>
      </c>
      <c r="D113" s="66" t="s">
        <v>113</v>
      </c>
      <c r="E113" s="66">
        <v>1</v>
      </c>
      <c r="F113" s="66">
        <v>2000</v>
      </c>
      <c r="G113" s="143">
        <v>0</v>
      </c>
      <c r="H113" s="63">
        <v>0.4405</v>
      </c>
      <c r="I113" s="70">
        <v>0</v>
      </c>
      <c r="J113" s="64">
        <v>81.325000000000003</v>
      </c>
      <c r="K113" s="926">
        <v>15.397500000000001</v>
      </c>
      <c r="L113" s="63">
        <v>0</v>
      </c>
      <c r="M113" s="70">
        <v>0</v>
      </c>
      <c r="N113" s="68">
        <v>0.50650000000000006</v>
      </c>
      <c r="O113" s="63">
        <v>0.11299999999999999</v>
      </c>
      <c r="P113" s="70">
        <v>0</v>
      </c>
      <c r="Q113" s="945">
        <v>0</v>
      </c>
      <c r="R113" s="508">
        <f t="shared" si="8"/>
        <v>0.4405</v>
      </c>
      <c r="S113" s="508">
        <v>81.325000000000003</v>
      </c>
      <c r="T113" s="157">
        <f t="shared" si="9"/>
        <v>15.397500000000001</v>
      </c>
      <c r="U113" s="161">
        <f t="shared" si="10"/>
        <v>0.61950000000000005</v>
      </c>
      <c r="V113" s="221">
        <v>0</v>
      </c>
    </row>
    <row r="114" spans="1:22">
      <c r="A114" s="1025"/>
      <c r="B114" s="65" t="s">
        <v>25</v>
      </c>
      <c r="C114" s="66" t="s">
        <v>26</v>
      </c>
      <c r="D114" s="66" t="s">
        <v>113</v>
      </c>
      <c r="E114" s="66">
        <v>2</v>
      </c>
      <c r="F114" s="66">
        <v>2000</v>
      </c>
      <c r="G114" s="143">
        <v>0</v>
      </c>
      <c r="H114" s="63">
        <v>0.88500000000000001</v>
      </c>
      <c r="I114" s="70">
        <v>0</v>
      </c>
      <c r="J114" s="64">
        <v>48.859000000000002</v>
      </c>
      <c r="K114" s="926">
        <v>48.627499999999998</v>
      </c>
      <c r="L114" s="63">
        <v>0</v>
      </c>
      <c r="M114" s="70">
        <v>0</v>
      </c>
      <c r="N114" s="68">
        <v>8.500000000000002E-2</v>
      </c>
      <c r="O114" s="63">
        <v>5.0500000000000003E-2</v>
      </c>
      <c r="P114" s="70">
        <v>0</v>
      </c>
      <c r="Q114" s="945">
        <v>0</v>
      </c>
      <c r="R114" s="508">
        <f t="shared" si="8"/>
        <v>0.88500000000000001</v>
      </c>
      <c r="S114" s="508">
        <v>48.859000000000002</v>
      </c>
      <c r="T114" s="157">
        <f t="shared" si="9"/>
        <v>48.627499999999998</v>
      </c>
      <c r="U114" s="161">
        <f t="shared" si="10"/>
        <v>0.13550000000000001</v>
      </c>
      <c r="V114" s="221">
        <v>0</v>
      </c>
    </row>
    <row r="115" spans="1:22">
      <c r="A115" s="1025"/>
      <c r="B115" s="65" t="s">
        <v>25</v>
      </c>
      <c r="C115" s="66" t="s">
        <v>26</v>
      </c>
      <c r="D115" s="66" t="s">
        <v>113</v>
      </c>
      <c r="E115" s="66">
        <v>3</v>
      </c>
      <c r="F115" s="66">
        <v>2000</v>
      </c>
      <c r="G115" s="143">
        <v>0</v>
      </c>
      <c r="H115" s="63">
        <v>0.98850000000000005</v>
      </c>
      <c r="I115" s="70">
        <v>0</v>
      </c>
      <c r="J115" s="64">
        <v>77.526500000000013</v>
      </c>
      <c r="K115" s="926">
        <v>9.9535</v>
      </c>
      <c r="L115" s="63">
        <v>0</v>
      </c>
      <c r="M115" s="70">
        <v>0</v>
      </c>
      <c r="N115" s="68">
        <v>1.0515000000000001</v>
      </c>
      <c r="O115" s="63">
        <v>0.57250000000000001</v>
      </c>
      <c r="P115" s="70">
        <v>0</v>
      </c>
      <c r="Q115" s="945">
        <v>0</v>
      </c>
      <c r="R115" s="508">
        <f t="shared" si="8"/>
        <v>0.98850000000000005</v>
      </c>
      <c r="S115" s="508">
        <v>77.526500000000013</v>
      </c>
      <c r="T115" s="157">
        <f t="shared" si="9"/>
        <v>9.9535</v>
      </c>
      <c r="U115" s="161">
        <f t="shared" si="10"/>
        <v>1.6240000000000001</v>
      </c>
      <c r="V115" s="221">
        <v>0</v>
      </c>
    </row>
    <row r="116" spans="1:22">
      <c r="A116" s="1025"/>
      <c r="B116" s="65" t="s">
        <v>25</v>
      </c>
      <c r="C116" s="66" t="s">
        <v>26</v>
      </c>
      <c r="D116" s="66" t="s">
        <v>113</v>
      </c>
      <c r="E116" s="66">
        <v>4</v>
      </c>
      <c r="F116" s="66">
        <v>2000</v>
      </c>
      <c r="G116" s="143">
        <v>0</v>
      </c>
      <c r="H116" s="63">
        <v>1.7684999999999997</v>
      </c>
      <c r="I116" s="70">
        <v>0</v>
      </c>
      <c r="J116" s="64">
        <v>68.760999999999996</v>
      </c>
      <c r="K116" s="926">
        <v>15.9635</v>
      </c>
      <c r="L116" s="63">
        <v>0</v>
      </c>
      <c r="M116" s="70">
        <v>0</v>
      </c>
      <c r="N116" s="68">
        <v>1.0315000000000001</v>
      </c>
      <c r="O116" s="63">
        <v>0.82550000000000012</v>
      </c>
      <c r="P116" s="70">
        <v>0</v>
      </c>
      <c r="Q116" s="945">
        <v>0</v>
      </c>
      <c r="R116" s="508">
        <f t="shared" si="8"/>
        <v>1.7684999999999997</v>
      </c>
      <c r="S116" s="508">
        <v>68.760999999999996</v>
      </c>
      <c r="T116" s="157">
        <f t="shared" si="9"/>
        <v>15.9635</v>
      </c>
      <c r="U116" s="161">
        <f>SUM(N116,O116,P116)</f>
        <v>1.8570000000000002</v>
      </c>
      <c r="V116" s="221">
        <v>0</v>
      </c>
    </row>
    <row r="117" spans="1:22">
      <c r="A117" s="1025"/>
      <c r="B117" s="65" t="s">
        <v>25</v>
      </c>
      <c r="C117" s="66" t="s">
        <v>26</v>
      </c>
      <c r="D117" s="66" t="s">
        <v>113</v>
      </c>
      <c r="E117" s="66">
        <v>5</v>
      </c>
      <c r="F117" s="66">
        <v>2000</v>
      </c>
      <c r="G117" s="143">
        <v>0</v>
      </c>
      <c r="H117" s="63">
        <v>5.0765000000000002</v>
      </c>
      <c r="I117" s="70">
        <v>0</v>
      </c>
      <c r="J117" s="64">
        <v>67.02549999999998</v>
      </c>
      <c r="K117" s="926">
        <v>21.015000000000001</v>
      </c>
      <c r="L117" s="63">
        <v>0</v>
      </c>
      <c r="M117" s="70">
        <v>0</v>
      </c>
      <c r="N117" s="68">
        <v>1.7239999999999998</v>
      </c>
      <c r="O117" s="63">
        <v>0.44950000000000001</v>
      </c>
      <c r="P117" s="70">
        <v>0</v>
      </c>
      <c r="Q117" s="945">
        <v>0</v>
      </c>
      <c r="R117" s="508">
        <f t="shared" si="8"/>
        <v>5.0765000000000002</v>
      </c>
      <c r="S117" s="508">
        <v>67.02549999999998</v>
      </c>
      <c r="T117" s="157">
        <f t="shared" si="9"/>
        <v>21.015000000000001</v>
      </c>
      <c r="U117" s="161">
        <f t="shared" si="10"/>
        <v>2.1734999999999998</v>
      </c>
      <c r="V117" s="221">
        <v>0</v>
      </c>
    </row>
    <row r="118" spans="1:22">
      <c r="A118" s="1025"/>
      <c r="B118" s="65" t="s">
        <v>25</v>
      </c>
      <c r="C118" s="66" t="s">
        <v>26</v>
      </c>
      <c r="D118" s="66" t="s">
        <v>113</v>
      </c>
      <c r="E118" s="66">
        <v>6</v>
      </c>
      <c r="F118" s="66">
        <v>2000</v>
      </c>
      <c r="G118" s="143">
        <v>0</v>
      </c>
      <c r="H118" s="63">
        <v>1.0965</v>
      </c>
      <c r="I118" s="70">
        <v>0</v>
      </c>
      <c r="J118" s="64">
        <v>66.438000000000002</v>
      </c>
      <c r="K118" s="926">
        <v>25.233000000000001</v>
      </c>
      <c r="L118" s="63">
        <v>0</v>
      </c>
      <c r="M118" s="70">
        <v>0</v>
      </c>
      <c r="N118" s="68">
        <v>1.3745000000000001</v>
      </c>
      <c r="O118" s="63">
        <v>0.3095</v>
      </c>
      <c r="P118" s="70">
        <v>0</v>
      </c>
      <c r="Q118" s="945">
        <v>0</v>
      </c>
      <c r="R118" s="508">
        <f t="shared" si="8"/>
        <v>1.0965</v>
      </c>
      <c r="S118" s="508">
        <v>66.438000000000002</v>
      </c>
      <c r="T118" s="157">
        <f t="shared" si="9"/>
        <v>25.233000000000001</v>
      </c>
      <c r="U118" s="161">
        <f t="shared" si="10"/>
        <v>1.6840000000000002</v>
      </c>
      <c r="V118" s="221">
        <v>0</v>
      </c>
    </row>
    <row r="119" spans="1:22">
      <c r="A119" s="1025"/>
      <c r="B119" s="65" t="s">
        <v>25</v>
      </c>
      <c r="C119" s="66" t="s">
        <v>26</v>
      </c>
      <c r="D119" s="66" t="s">
        <v>113</v>
      </c>
      <c r="E119" s="66">
        <v>7</v>
      </c>
      <c r="F119" s="66">
        <v>2000</v>
      </c>
      <c r="G119" s="143">
        <v>0</v>
      </c>
      <c r="H119" s="63">
        <v>0.76</v>
      </c>
      <c r="I119" s="70">
        <v>0</v>
      </c>
      <c r="J119" s="64">
        <v>75.343000000000004</v>
      </c>
      <c r="K119" s="926">
        <v>19.2685</v>
      </c>
      <c r="L119" s="63">
        <v>0</v>
      </c>
      <c r="M119" s="70">
        <v>0</v>
      </c>
      <c r="N119" s="68">
        <v>0.20899999999999999</v>
      </c>
      <c r="O119" s="63">
        <v>0.33200000000000002</v>
      </c>
      <c r="P119" s="70">
        <v>0</v>
      </c>
      <c r="Q119" s="945">
        <v>0</v>
      </c>
      <c r="R119" s="508">
        <f t="shared" si="8"/>
        <v>0.76</v>
      </c>
      <c r="S119" s="508">
        <v>75.343000000000004</v>
      </c>
      <c r="T119" s="157">
        <f t="shared" si="9"/>
        <v>19.2685</v>
      </c>
      <c r="U119" s="161">
        <f t="shared" si="10"/>
        <v>0.54100000000000004</v>
      </c>
      <c r="V119" s="221">
        <v>0</v>
      </c>
    </row>
    <row r="120" spans="1:22">
      <c r="A120" s="1025"/>
      <c r="B120" s="65" t="s">
        <v>25</v>
      </c>
      <c r="C120" s="66" t="s">
        <v>26</v>
      </c>
      <c r="D120" s="66" t="s">
        <v>113</v>
      </c>
      <c r="E120" s="66">
        <v>8</v>
      </c>
      <c r="F120" s="66">
        <v>2000</v>
      </c>
      <c r="G120" s="143">
        <v>0</v>
      </c>
      <c r="H120" s="63">
        <v>1.2095</v>
      </c>
      <c r="I120" s="70">
        <v>0</v>
      </c>
      <c r="J120" s="64">
        <v>82.174999999999997</v>
      </c>
      <c r="K120" s="926">
        <v>10.654999999999999</v>
      </c>
      <c r="L120" s="63">
        <v>0</v>
      </c>
      <c r="M120" s="70">
        <v>5.2499999999999998E-2</v>
      </c>
      <c r="N120" s="68">
        <v>1.897</v>
      </c>
      <c r="O120" s="63">
        <v>0.47249999999999992</v>
      </c>
      <c r="P120" s="70">
        <v>0</v>
      </c>
      <c r="Q120" s="945">
        <v>0</v>
      </c>
      <c r="R120" s="508">
        <f t="shared" si="8"/>
        <v>1.2095</v>
      </c>
      <c r="S120" s="508">
        <v>82.174999999999997</v>
      </c>
      <c r="T120" s="157">
        <f t="shared" si="9"/>
        <v>10.7075</v>
      </c>
      <c r="U120" s="161">
        <f t="shared" si="10"/>
        <v>2.3694999999999999</v>
      </c>
      <c r="V120" s="221">
        <v>0</v>
      </c>
    </row>
    <row r="121" spans="1:22">
      <c r="A121" s="1025"/>
      <c r="B121" s="65" t="s">
        <v>25</v>
      </c>
      <c r="C121" s="66" t="s">
        <v>26</v>
      </c>
      <c r="D121" s="66" t="s">
        <v>113</v>
      </c>
      <c r="E121" s="66">
        <v>9</v>
      </c>
      <c r="F121" s="66">
        <v>2000</v>
      </c>
      <c r="G121" s="143">
        <v>0</v>
      </c>
      <c r="H121" s="63">
        <v>1.3654999999999999</v>
      </c>
      <c r="I121" s="70">
        <v>0</v>
      </c>
      <c r="J121" s="64">
        <v>79.119</v>
      </c>
      <c r="K121" s="926">
        <v>13.2585</v>
      </c>
      <c r="L121" s="63">
        <v>0</v>
      </c>
      <c r="M121" s="70">
        <v>0</v>
      </c>
      <c r="N121" s="68">
        <v>0.24500000000000002</v>
      </c>
      <c r="O121" s="63">
        <v>0</v>
      </c>
      <c r="P121" s="70">
        <v>0</v>
      </c>
      <c r="Q121" s="945">
        <v>0</v>
      </c>
      <c r="R121" s="508">
        <f t="shared" si="8"/>
        <v>1.3654999999999999</v>
      </c>
      <c r="S121" s="508">
        <v>79.119</v>
      </c>
      <c r="T121" s="157">
        <f t="shared" si="9"/>
        <v>13.2585</v>
      </c>
      <c r="U121" s="161">
        <f t="shared" si="10"/>
        <v>0.24500000000000002</v>
      </c>
      <c r="V121" s="221">
        <v>0</v>
      </c>
    </row>
    <row r="122" spans="1:22" ht="15.75" thickBot="1">
      <c r="A122" s="1025"/>
      <c r="B122" s="81" t="s">
        <v>25</v>
      </c>
      <c r="C122" s="82" t="s">
        <v>26</v>
      </c>
      <c r="D122" s="83" t="s">
        <v>113</v>
      </c>
      <c r="E122" s="83">
        <v>10</v>
      </c>
      <c r="F122" s="83">
        <v>2000</v>
      </c>
      <c r="G122" s="145">
        <v>0</v>
      </c>
      <c r="H122" s="86">
        <v>1.161</v>
      </c>
      <c r="I122" s="89">
        <v>0</v>
      </c>
      <c r="J122" s="87">
        <v>76.061499999999995</v>
      </c>
      <c r="K122" s="928">
        <v>21.6495</v>
      </c>
      <c r="L122" s="86">
        <v>0</v>
      </c>
      <c r="M122" s="89">
        <v>0</v>
      </c>
      <c r="N122" s="85">
        <v>0.23699999999999999</v>
      </c>
      <c r="O122" s="86">
        <v>0</v>
      </c>
      <c r="P122" s="89">
        <v>0</v>
      </c>
      <c r="Q122" s="947">
        <v>0</v>
      </c>
      <c r="R122" s="510">
        <f t="shared" si="8"/>
        <v>1.161</v>
      </c>
      <c r="S122" s="510">
        <v>76.061499999999995</v>
      </c>
      <c r="T122" s="159">
        <f t="shared" si="9"/>
        <v>21.6495</v>
      </c>
      <c r="U122" s="163">
        <f t="shared" si="10"/>
        <v>0.23699999999999999</v>
      </c>
      <c r="V122" s="617">
        <v>0</v>
      </c>
    </row>
    <row r="123" spans="1:22">
      <c r="A123" s="1025"/>
      <c r="B123" s="65" t="s">
        <v>27</v>
      </c>
      <c r="C123" s="66" t="s">
        <v>28</v>
      </c>
      <c r="D123" s="66" t="s">
        <v>111</v>
      </c>
      <c r="E123" s="66">
        <v>1</v>
      </c>
      <c r="F123" s="66">
        <v>2000</v>
      </c>
      <c r="G123" s="142">
        <v>0</v>
      </c>
      <c r="H123" s="63">
        <v>50</v>
      </c>
      <c r="I123" s="62">
        <v>0</v>
      </c>
      <c r="J123" s="60">
        <v>38.891500000000008</v>
      </c>
      <c r="K123" s="925">
        <v>3.0212500000000002</v>
      </c>
      <c r="L123" s="59">
        <v>0</v>
      </c>
      <c r="M123" s="62">
        <v>0</v>
      </c>
      <c r="N123" s="58">
        <v>5.1688499999999991</v>
      </c>
      <c r="O123" s="59">
        <v>0.43895000000000001</v>
      </c>
      <c r="P123" s="62">
        <v>0</v>
      </c>
      <c r="Q123" s="948">
        <v>0</v>
      </c>
      <c r="R123" s="507">
        <f>SUM(G123,H123,I123)</f>
        <v>50</v>
      </c>
      <c r="S123" s="507">
        <v>38.891500000000008</v>
      </c>
      <c r="T123" s="153">
        <f>SUM(K123,L123,M123)</f>
        <v>3.0212500000000002</v>
      </c>
      <c r="U123" s="160">
        <f>SUM(N123,O123,P123)</f>
        <v>5.6077999999999992</v>
      </c>
      <c r="V123" s="881">
        <v>0</v>
      </c>
    </row>
    <row r="124" spans="1:22">
      <c r="A124" s="1025"/>
      <c r="B124" s="65" t="s">
        <v>27</v>
      </c>
      <c r="C124" s="66" t="s">
        <v>28</v>
      </c>
      <c r="D124" s="66" t="s">
        <v>111</v>
      </c>
      <c r="E124" s="66">
        <v>2</v>
      </c>
      <c r="F124" s="66">
        <v>2000</v>
      </c>
      <c r="G124" s="143">
        <v>0</v>
      </c>
      <c r="H124" s="63">
        <v>4.7391499999999995</v>
      </c>
      <c r="I124" s="70">
        <v>0</v>
      </c>
      <c r="J124" s="64">
        <v>88.974400000000003</v>
      </c>
      <c r="K124" s="926">
        <v>0</v>
      </c>
      <c r="L124" s="63">
        <v>0</v>
      </c>
      <c r="M124" s="70">
        <v>0</v>
      </c>
      <c r="N124" s="68">
        <v>2.3931499999999999</v>
      </c>
      <c r="O124" s="63">
        <v>0.16994999999999999</v>
      </c>
      <c r="P124" s="70">
        <v>0</v>
      </c>
      <c r="Q124" s="945">
        <v>0</v>
      </c>
      <c r="R124" s="508">
        <f t="shared" ref="R124:R152" si="11">SUM(G124,H124,I124)</f>
        <v>4.7391499999999995</v>
      </c>
      <c r="S124" s="508">
        <v>88.974400000000003</v>
      </c>
      <c r="T124" s="157">
        <f>SUM(K124,L124,M124)</f>
        <v>0</v>
      </c>
      <c r="U124" s="161">
        <f>SUM(N124,O124,P124)</f>
        <v>2.5630999999999999</v>
      </c>
      <c r="V124" s="221">
        <v>0</v>
      </c>
    </row>
    <row r="125" spans="1:22">
      <c r="A125" s="1025"/>
      <c r="B125" s="65" t="s">
        <v>27</v>
      </c>
      <c r="C125" s="66" t="s">
        <v>28</v>
      </c>
      <c r="D125" s="66" t="s">
        <v>111</v>
      </c>
      <c r="E125" s="66">
        <v>3</v>
      </c>
      <c r="F125" s="66">
        <v>2000</v>
      </c>
      <c r="G125" s="143">
        <v>0</v>
      </c>
      <c r="H125" s="63">
        <v>4.9288500000000006</v>
      </c>
      <c r="I125" s="70">
        <v>0</v>
      </c>
      <c r="J125" s="64">
        <v>84.863700000000009</v>
      </c>
      <c r="K125" s="926">
        <v>1.24675</v>
      </c>
      <c r="L125" s="63">
        <v>0</v>
      </c>
      <c r="M125" s="70">
        <v>2.4E-2</v>
      </c>
      <c r="N125" s="68">
        <v>3.8906999999999998</v>
      </c>
      <c r="O125" s="63">
        <v>0.1353</v>
      </c>
      <c r="P125" s="70">
        <v>0</v>
      </c>
      <c r="Q125" s="945">
        <v>0</v>
      </c>
      <c r="R125" s="508">
        <f t="shared" si="11"/>
        <v>4.9288500000000006</v>
      </c>
      <c r="S125" s="508">
        <v>84.863700000000009</v>
      </c>
      <c r="T125" s="157">
        <f t="shared" ref="T125:T152" si="12">SUM(K125,L125,M125)</f>
        <v>1.27075</v>
      </c>
      <c r="U125" s="161">
        <f t="shared" ref="U125:U152" si="13">SUM(N125,O125,P125)</f>
        <v>4.0259999999999998</v>
      </c>
      <c r="V125" s="221">
        <v>0</v>
      </c>
    </row>
    <row r="126" spans="1:22">
      <c r="A126" s="1025"/>
      <c r="B126" s="65" t="s">
        <v>27</v>
      </c>
      <c r="C126" s="66" t="s">
        <v>28</v>
      </c>
      <c r="D126" s="66" t="s">
        <v>111</v>
      </c>
      <c r="E126" s="66">
        <v>4</v>
      </c>
      <c r="F126" s="66">
        <v>2000</v>
      </c>
      <c r="G126" s="143">
        <v>0</v>
      </c>
      <c r="H126" s="63">
        <v>1.3923500000000002</v>
      </c>
      <c r="I126" s="70">
        <v>0</v>
      </c>
      <c r="J126" s="64">
        <v>77.343800000000002</v>
      </c>
      <c r="K126" s="926">
        <v>3.8069999999999999</v>
      </c>
      <c r="L126" s="63">
        <v>0</v>
      </c>
      <c r="M126" s="70">
        <v>2.1950000000000001E-2</v>
      </c>
      <c r="N126" s="68">
        <v>2.3946000000000005</v>
      </c>
      <c r="O126" s="63">
        <v>0.58225000000000005</v>
      </c>
      <c r="P126" s="70">
        <v>0</v>
      </c>
      <c r="Q126" s="945">
        <v>0</v>
      </c>
      <c r="R126" s="508">
        <f t="shared" si="11"/>
        <v>1.3923500000000002</v>
      </c>
      <c r="S126" s="508">
        <v>77.343800000000002</v>
      </c>
      <c r="T126" s="157">
        <f t="shared" si="12"/>
        <v>3.8289499999999999</v>
      </c>
      <c r="U126" s="161">
        <f t="shared" si="13"/>
        <v>2.9768500000000007</v>
      </c>
      <c r="V126" s="221">
        <v>0</v>
      </c>
    </row>
    <row r="127" spans="1:22">
      <c r="A127" s="1025"/>
      <c r="B127" s="65" t="s">
        <v>27</v>
      </c>
      <c r="C127" s="66" t="s">
        <v>28</v>
      </c>
      <c r="D127" s="66" t="s">
        <v>111</v>
      </c>
      <c r="E127" s="66">
        <v>5</v>
      </c>
      <c r="F127" s="66">
        <v>2000</v>
      </c>
      <c r="G127" s="143">
        <v>0</v>
      </c>
      <c r="H127" s="63">
        <v>8.3274500000000007</v>
      </c>
      <c r="I127" s="70">
        <v>0</v>
      </c>
      <c r="J127" s="64">
        <v>54.987799999999993</v>
      </c>
      <c r="K127" s="926">
        <v>11.0395</v>
      </c>
      <c r="L127" s="63">
        <v>0</v>
      </c>
      <c r="M127" s="70">
        <v>0</v>
      </c>
      <c r="N127" s="68">
        <v>1.76875</v>
      </c>
      <c r="O127" s="63">
        <v>8.4199999999999997E-2</v>
      </c>
      <c r="P127" s="70">
        <v>0</v>
      </c>
      <c r="Q127" s="945">
        <v>0</v>
      </c>
      <c r="R127" s="508">
        <f t="shared" si="11"/>
        <v>8.3274500000000007</v>
      </c>
      <c r="S127" s="508">
        <v>54.987799999999993</v>
      </c>
      <c r="T127" s="157">
        <f t="shared" si="12"/>
        <v>11.0395</v>
      </c>
      <c r="U127" s="161">
        <f t="shared" si="13"/>
        <v>1.8529500000000001</v>
      </c>
      <c r="V127" s="221">
        <v>0</v>
      </c>
    </row>
    <row r="128" spans="1:22">
      <c r="A128" s="1025"/>
      <c r="B128" s="65" t="s">
        <v>27</v>
      </c>
      <c r="C128" s="66" t="s">
        <v>28</v>
      </c>
      <c r="D128" s="66" t="s">
        <v>111</v>
      </c>
      <c r="E128" s="66">
        <v>6</v>
      </c>
      <c r="F128" s="66">
        <v>2000</v>
      </c>
      <c r="G128" s="143">
        <v>0</v>
      </c>
      <c r="H128" s="63">
        <v>8.5921999999999983</v>
      </c>
      <c r="I128" s="70">
        <v>0</v>
      </c>
      <c r="J128" s="64">
        <v>74.863700000000009</v>
      </c>
      <c r="K128" s="926">
        <v>4.7915000000000001</v>
      </c>
      <c r="L128" s="63">
        <v>0</v>
      </c>
      <c r="M128" s="70">
        <v>1.5800000000000002E-2</v>
      </c>
      <c r="N128" s="68">
        <v>2.6465499999999995</v>
      </c>
      <c r="O128" s="63">
        <v>5.2499999999999998E-2</v>
      </c>
      <c r="P128" s="70">
        <v>0</v>
      </c>
      <c r="Q128" s="945">
        <v>0</v>
      </c>
      <c r="R128" s="508">
        <f t="shared" si="11"/>
        <v>8.5921999999999983</v>
      </c>
      <c r="S128" s="508">
        <v>74.863700000000009</v>
      </c>
      <c r="T128" s="157">
        <f t="shared" si="12"/>
        <v>4.8072999999999997</v>
      </c>
      <c r="U128" s="161">
        <f t="shared" si="13"/>
        <v>2.6990499999999997</v>
      </c>
      <c r="V128" s="221">
        <v>0</v>
      </c>
    </row>
    <row r="129" spans="1:22">
      <c r="A129" s="1025"/>
      <c r="B129" s="65" t="s">
        <v>27</v>
      </c>
      <c r="C129" s="66" t="s">
        <v>28</v>
      </c>
      <c r="D129" s="66" t="s">
        <v>111</v>
      </c>
      <c r="E129" s="66">
        <v>7</v>
      </c>
      <c r="F129" s="66">
        <v>2000</v>
      </c>
      <c r="G129" s="143">
        <v>0</v>
      </c>
      <c r="H129" s="63">
        <v>3.4211</v>
      </c>
      <c r="I129" s="70">
        <v>0</v>
      </c>
      <c r="J129" s="64">
        <v>83.642099999999985</v>
      </c>
      <c r="K129" s="926">
        <v>2.2595999999999998</v>
      </c>
      <c r="L129" s="63">
        <v>0</v>
      </c>
      <c r="M129" s="70">
        <v>0</v>
      </c>
      <c r="N129" s="68">
        <v>4.2960500000000001</v>
      </c>
      <c r="O129" s="63">
        <v>0.16650000000000001</v>
      </c>
      <c r="P129" s="70">
        <v>0</v>
      </c>
      <c r="Q129" s="945">
        <v>0</v>
      </c>
      <c r="R129" s="508">
        <f t="shared" si="11"/>
        <v>3.4211</v>
      </c>
      <c r="S129" s="508">
        <v>83.642099999999985</v>
      </c>
      <c r="T129" s="157">
        <f t="shared" si="12"/>
        <v>2.2595999999999998</v>
      </c>
      <c r="U129" s="161">
        <f t="shared" si="13"/>
        <v>4.4625500000000002</v>
      </c>
      <c r="V129" s="221">
        <v>0</v>
      </c>
    </row>
    <row r="130" spans="1:22">
      <c r="A130" s="1025"/>
      <c r="B130" s="65" t="s">
        <v>27</v>
      </c>
      <c r="C130" s="66" t="s">
        <v>28</v>
      </c>
      <c r="D130" s="66" t="s">
        <v>111</v>
      </c>
      <c r="E130" s="66">
        <v>8</v>
      </c>
      <c r="F130" s="66">
        <v>2000</v>
      </c>
      <c r="G130" s="143">
        <v>0</v>
      </c>
      <c r="H130" s="63">
        <v>4.5507</v>
      </c>
      <c r="I130" s="70">
        <v>0</v>
      </c>
      <c r="J130" s="64">
        <v>72.967100000000002</v>
      </c>
      <c r="K130" s="926">
        <v>10.17515</v>
      </c>
      <c r="L130" s="63">
        <v>0</v>
      </c>
      <c r="M130" s="70">
        <v>0</v>
      </c>
      <c r="N130" s="68">
        <v>9.3933499999999999</v>
      </c>
      <c r="O130" s="63">
        <v>0</v>
      </c>
      <c r="P130" s="70">
        <v>0</v>
      </c>
      <c r="Q130" s="945">
        <v>0</v>
      </c>
      <c r="R130" s="508">
        <f t="shared" si="11"/>
        <v>4.5507</v>
      </c>
      <c r="S130" s="508">
        <v>72.967100000000002</v>
      </c>
      <c r="T130" s="157">
        <f t="shared" si="12"/>
        <v>10.17515</v>
      </c>
      <c r="U130" s="161">
        <f t="shared" si="13"/>
        <v>9.3933499999999999</v>
      </c>
      <c r="V130" s="221">
        <v>0</v>
      </c>
    </row>
    <row r="131" spans="1:22">
      <c r="A131" s="1025"/>
      <c r="B131" s="65" t="s">
        <v>27</v>
      </c>
      <c r="C131" s="66" t="s">
        <v>28</v>
      </c>
      <c r="D131" s="66" t="s">
        <v>111</v>
      </c>
      <c r="E131" s="66">
        <v>9</v>
      </c>
      <c r="F131" s="66">
        <v>2000</v>
      </c>
      <c r="G131" s="143">
        <v>0</v>
      </c>
      <c r="H131" s="63">
        <v>5.4729999999999999</v>
      </c>
      <c r="I131" s="70">
        <v>0</v>
      </c>
      <c r="J131" s="64">
        <v>85.089700000000008</v>
      </c>
      <c r="K131" s="926">
        <v>3.5401499999999997</v>
      </c>
      <c r="L131" s="63">
        <v>0</v>
      </c>
      <c r="M131" s="70">
        <v>0</v>
      </c>
      <c r="N131" s="68">
        <v>1.5966</v>
      </c>
      <c r="O131" s="63">
        <v>0</v>
      </c>
      <c r="P131" s="70">
        <v>0</v>
      </c>
      <c r="Q131" s="945">
        <v>0</v>
      </c>
      <c r="R131" s="508">
        <f t="shared" si="11"/>
        <v>5.4729999999999999</v>
      </c>
      <c r="S131" s="508">
        <v>85.089700000000008</v>
      </c>
      <c r="T131" s="157">
        <f t="shared" si="12"/>
        <v>3.5401499999999997</v>
      </c>
      <c r="U131" s="161">
        <f>SUM(N131,O131,P131)</f>
        <v>1.5966</v>
      </c>
      <c r="V131" s="221">
        <v>0</v>
      </c>
    </row>
    <row r="132" spans="1:22">
      <c r="A132" s="1025"/>
      <c r="B132" s="71" t="s">
        <v>27</v>
      </c>
      <c r="C132" s="72" t="s">
        <v>28</v>
      </c>
      <c r="D132" s="72" t="s">
        <v>111</v>
      </c>
      <c r="E132" s="72">
        <v>10</v>
      </c>
      <c r="F132" s="72">
        <v>2000</v>
      </c>
      <c r="G132" s="144">
        <v>0</v>
      </c>
      <c r="H132" s="75">
        <v>3.3485</v>
      </c>
      <c r="I132" s="78">
        <v>0</v>
      </c>
      <c r="J132" s="76">
        <v>81.282349999999994</v>
      </c>
      <c r="K132" s="927">
        <v>7.4779999999999998</v>
      </c>
      <c r="L132" s="75">
        <v>0</v>
      </c>
      <c r="M132" s="78">
        <v>0</v>
      </c>
      <c r="N132" s="74">
        <v>1.2582500000000001</v>
      </c>
      <c r="O132" s="75">
        <v>4.5700000000000005E-2</v>
      </c>
      <c r="P132" s="78">
        <v>0</v>
      </c>
      <c r="Q132" s="946">
        <v>0</v>
      </c>
      <c r="R132" s="509">
        <f t="shared" si="11"/>
        <v>3.3485</v>
      </c>
      <c r="S132" s="509">
        <v>81.282349999999994</v>
      </c>
      <c r="T132" s="158">
        <f t="shared" si="12"/>
        <v>7.4779999999999998</v>
      </c>
      <c r="U132" s="162">
        <f t="shared" si="13"/>
        <v>1.3039500000000002</v>
      </c>
      <c r="V132" s="222">
        <v>0</v>
      </c>
    </row>
    <row r="133" spans="1:22">
      <c r="A133" s="1025"/>
      <c r="B133" s="65" t="s">
        <v>27</v>
      </c>
      <c r="C133" s="66" t="s">
        <v>28</v>
      </c>
      <c r="D133" s="66" t="s">
        <v>112</v>
      </c>
      <c r="E133" s="66">
        <v>1</v>
      </c>
      <c r="F133" s="66">
        <v>2000</v>
      </c>
      <c r="G133" s="143">
        <v>0</v>
      </c>
      <c r="H133" s="63">
        <v>3.6967500000000002</v>
      </c>
      <c r="I133" s="70">
        <v>0</v>
      </c>
      <c r="J133" s="64">
        <v>88.770049999999998</v>
      </c>
      <c r="K133" s="926">
        <v>5.8843000000000005</v>
      </c>
      <c r="L133" s="63">
        <v>0</v>
      </c>
      <c r="M133" s="70">
        <v>0</v>
      </c>
      <c r="N133" s="68">
        <v>0.3075</v>
      </c>
      <c r="O133" s="63">
        <v>0</v>
      </c>
      <c r="P133" s="70">
        <v>0</v>
      </c>
      <c r="Q133" s="945">
        <v>0</v>
      </c>
      <c r="R133" s="508">
        <f t="shared" si="11"/>
        <v>3.6967500000000002</v>
      </c>
      <c r="S133" s="508">
        <v>88.770049999999998</v>
      </c>
      <c r="T133" s="157">
        <f t="shared" si="12"/>
        <v>5.8843000000000005</v>
      </c>
      <c r="U133" s="161">
        <f t="shared" si="13"/>
        <v>0.3075</v>
      </c>
      <c r="V133" s="221">
        <v>0</v>
      </c>
    </row>
    <row r="134" spans="1:22">
      <c r="A134" s="1025"/>
      <c r="B134" s="65" t="s">
        <v>27</v>
      </c>
      <c r="C134" s="66" t="s">
        <v>28</v>
      </c>
      <c r="D134" s="66" t="s">
        <v>112</v>
      </c>
      <c r="E134" s="66">
        <v>2</v>
      </c>
      <c r="F134" s="66">
        <v>2000</v>
      </c>
      <c r="G134" s="143">
        <v>0</v>
      </c>
      <c r="H134" s="63">
        <v>6.5474500000000004</v>
      </c>
      <c r="I134" s="70">
        <v>0</v>
      </c>
      <c r="J134" s="64">
        <v>81.130600000000001</v>
      </c>
      <c r="K134" s="926">
        <v>4.3798499999999994</v>
      </c>
      <c r="L134" s="63">
        <v>0</v>
      </c>
      <c r="M134" s="70">
        <v>0</v>
      </c>
      <c r="N134" s="68">
        <v>1.41435</v>
      </c>
      <c r="O134" s="63">
        <v>9.1250000000000012E-2</v>
      </c>
      <c r="P134" s="70">
        <v>0</v>
      </c>
      <c r="Q134" s="945">
        <v>0</v>
      </c>
      <c r="R134" s="508">
        <f t="shared" si="11"/>
        <v>6.5474500000000004</v>
      </c>
      <c r="S134" s="508">
        <v>81.130600000000001</v>
      </c>
      <c r="T134" s="157">
        <f t="shared" si="12"/>
        <v>4.3798499999999994</v>
      </c>
      <c r="U134" s="161">
        <f t="shared" si="13"/>
        <v>1.5056</v>
      </c>
      <c r="V134" s="221">
        <v>0</v>
      </c>
    </row>
    <row r="135" spans="1:22">
      <c r="A135" s="1025"/>
      <c r="B135" s="65" t="s">
        <v>27</v>
      </c>
      <c r="C135" s="66" t="s">
        <v>28</v>
      </c>
      <c r="D135" s="66" t="s">
        <v>112</v>
      </c>
      <c r="E135" s="66">
        <v>3</v>
      </c>
      <c r="F135" s="66">
        <v>2000</v>
      </c>
      <c r="G135" s="143">
        <v>0</v>
      </c>
      <c r="H135" s="63">
        <v>6.5944999999999991</v>
      </c>
      <c r="I135" s="70">
        <v>0</v>
      </c>
      <c r="J135" s="64">
        <v>80.256699999999995</v>
      </c>
      <c r="K135" s="926">
        <v>5.0110000000000001</v>
      </c>
      <c r="L135" s="63">
        <v>0</v>
      </c>
      <c r="M135" s="70">
        <v>0</v>
      </c>
      <c r="N135" s="68">
        <v>2.1406000000000001</v>
      </c>
      <c r="O135" s="63">
        <v>0.13654999999999998</v>
      </c>
      <c r="P135" s="70">
        <v>0</v>
      </c>
      <c r="Q135" s="945">
        <v>0</v>
      </c>
      <c r="R135" s="508">
        <f t="shared" si="11"/>
        <v>6.5944999999999991</v>
      </c>
      <c r="S135" s="508">
        <v>80.256699999999995</v>
      </c>
      <c r="T135" s="157">
        <f t="shared" si="12"/>
        <v>5.0110000000000001</v>
      </c>
      <c r="U135" s="161">
        <f t="shared" si="13"/>
        <v>2.2771500000000002</v>
      </c>
      <c r="V135" s="221">
        <v>0</v>
      </c>
    </row>
    <row r="136" spans="1:22">
      <c r="A136" s="1025"/>
      <c r="B136" s="65" t="s">
        <v>27</v>
      </c>
      <c r="C136" s="66" t="s">
        <v>28</v>
      </c>
      <c r="D136" s="66" t="s">
        <v>112</v>
      </c>
      <c r="E136" s="66">
        <v>4</v>
      </c>
      <c r="F136" s="66">
        <v>2000</v>
      </c>
      <c r="G136" s="143">
        <v>0</v>
      </c>
      <c r="H136" s="63">
        <v>3.3465000000000003</v>
      </c>
      <c r="I136" s="70">
        <v>0</v>
      </c>
      <c r="J136" s="64">
        <v>74.771199999999993</v>
      </c>
      <c r="K136" s="926">
        <v>5.4093499999999999</v>
      </c>
      <c r="L136" s="63">
        <v>0</v>
      </c>
      <c r="M136" s="70">
        <v>0</v>
      </c>
      <c r="N136" s="68">
        <v>1.2650999999999999</v>
      </c>
      <c r="O136" s="63">
        <v>0.43840000000000001</v>
      </c>
      <c r="P136" s="70">
        <v>0</v>
      </c>
      <c r="Q136" s="945">
        <v>0</v>
      </c>
      <c r="R136" s="508">
        <f t="shared" si="11"/>
        <v>3.3465000000000003</v>
      </c>
      <c r="S136" s="508">
        <v>74.771199999999993</v>
      </c>
      <c r="T136" s="157">
        <f t="shared" si="12"/>
        <v>5.4093499999999999</v>
      </c>
      <c r="U136" s="161">
        <f t="shared" si="13"/>
        <v>1.7035</v>
      </c>
      <c r="V136" s="221">
        <v>0</v>
      </c>
    </row>
    <row r="137" spans="1:22">
      <c r="A137" s="1025"/>
      <c r="B137" s="90" t="s">
        <v>27</v>
      </c>
      <c r="C137" s="91" t="s">
        <v>28</v>
      </c>
      <c r="D137" s="66" t="s">
        <v>112</v>
      </c>
      <c r="E137" s="66">
        <v>5</v>
      </c>
      <c r="F137" s="66">
        <v>2000</v>
      </c>
      <c r="G137" s="143">
        <v>0</v>
      </c>
      <c r="H137" s="63">
        <v>1.4867000000000001</v>
      </c>
      <c r="I137" s="70">
        <v>0</v>
      </c>
      <c r="J137" s="64">
        <v>78.678850000000011</v>
      </c>
      <c r="K137" s="926">
        <v>5.6808500000000004</v>
      </c>
      <c r="L137" s="63">
        <v>0</v>
      </c>
      <c r="M137" s="70">
        <v>0</v>
      </c>
      <c r="N137" s="68">
        <v>1.0162</v>
      </c>
      <c r="O137" s="63">
        <v>0.13775000000000001</v>
      </c>
      <c r="P137" s="70">
        <v>0</v>
      </c>
      <c r="Q137" s="945">
        <v>0</v>
      </c>
      <c r="R137" s="508">
        <f t="shared" si="11"/>
        <v>1.4867000000000001</v>
      </c>
      <c r="S137" s="508">
        <v>78.678850000000011</v>
      </c>
      <c r="T137" s="157">
        <f>SUM(K137,L137,M137)</f>
        <v>5.6808500000000004</v>
      </c>
      <c r="U137" s="161">
        <f t="shared" si="13"/>
        <v>1.15395</v>
      </c>
      <c r="V137" s="221">
        <v>0</v>
      </c>
    </row>
    <row r="138" spans="1:22">
      <c r="A138" s="1025"/>
      <c r="B138" s="65" t="s">
        <v>27</v>
      </c>
      <c r="C138" s="66" t="s">
        <v>28</v>
      </c>
      <c r="D138" s="66" t="s">
        <v>112</v>
      </c>
      <c r="E138" s="66">
        <v>6</v>
      </c>
      <c r="F138" s="66">
        <v>2000</v>
      </c>
      <c r="G138" s="143">
        <v>0</v>
      </c>
      <c r="H138" s="63">
        <v>3.2534999999999994</v>
      </c>
      <c r="I138" s="70">
        <v>0</v>
      </c>
      <c r="J138" s="64">
        <v>79.351500000000001</v>
      </c>
      <c r="K138" s="926">
        <v>4.6325000000000003</v>
      </c>
      <c r="L138" s="63">
        <v>0</v>
      </c>
      <c r="M138" s="70">
        <v>0</v>
      </c>
      <c r="N138" s="68">
        <v>2.0705</v>
      </c>
      <c r="O138" s="63">
        <v>0.1615</v>
      </c>
      <c r="P138" s="70">
        <v>0</v>
      </c>
      <c r="Q138" s="945">
        <v>0</v>
      </c>
      <c r="R138" s="508">
        <f t="shared" si="11"/>
        <v>3.2534999999999994</v>
      </c>
      <c r="S138" s="508">
        <v>79.351500000000001</v>
      </c>
      <c r="T138" s="157">
        <f t="shared" si="12"/>
        <v>4.6325000000000003</v>
      </c>
      <c r="U138" s="161">
        <f t="shared" si="13"/>
        <v>2.2320000000000002</v>
      </c>
      <c r="V138" s="221">
        <v>0</v>
      </c>
    </row>
    <row r="139" spans="1:22">
      <c r="A139" s="1025"/>
      <c r="B139" s="65" t="s">
        <v>27</v>
      </c>
      <c r="C139" s="66" t="s">
        <v>28</v>
      </c>
      <c r="D139" s="66" t="s">
        <v>112</v>
      </c>
      <c r="E139" s="66">
        <v>7</v>
      </c>
      <c r="F139" s="66">
        <v>2000</v>
      </c>
      <c r="G139" s="143">
        <v>0</v>
      </c>
      <c r="H139" s="63">
        <v>4.0759999999999996</v>
      </c>
      <c r="I139" s="70">
        <v>0</v>
      </c>
      <c r="J139" s="64">
        <v>80.502499999999998</v>
      </c>
      <c r="K139" s="926">
        <v>4.6115000000000004</v>
      </c>
      <c r="L139" s="63">
        <v>0</v>
      </c>
      <c r="M139" s="70">
        <v>0</v>
      </c>
      <c r="N139" s="68">
        <v>0.75700000000000001</v>
      </c>
      <c r="O139" s="63">
        <v>4.0500000000000001E-2</v>
      </c>
      <c r="P139" s="70">
        <v>0</v>
      </c>
      <c r="Q139" s="945">
        <v>0</v>
      </c>
      <c r="R139" s="508">
        <f t="shared" si="11"/>
        <v>4.0759999999999996</v>
      </c>
      <c r="S139" s="508">
        <v>80.502499999999998</v>
      </c>
      <c r="T139" s="157">
        <f t="shared" si="12"/>
        <v>4.6115000000000004</v>
      </c>
      <c r="U139" s="161">
        <f t="shared" si="13"/>
        <v>0.79749999999999999</v>
      </c>
      <c r="V139" s="221">
        <v>0</v>
      </c>
    </row>
    <row r="140" spans="1:22">
      <c r="A140" s="1025"/>
      <c r="B140" s="65" t="s">
        <v>27</v>
      </c>
      <c r="C140" s="66" t="s">
        <v>28</v>
      </c>
      <c r="D140" s="66" t="s">
        <v>112</v>
      </c>
      <c r="E140" s="66">
        <v>8</v>
      </c>
      <c r="F140" s="66">
        <v>2000</v>
      </c>
      <c r="G140" s="143">
        <v>0</v>
      </c>
      <c r="H140" s="63">
        <v>3.3065000000000002</v>
      </c>
      <c r="I140" s="70">
        <v>0</v>
      </c>
      <c r="J140" s="64">
        <v>89.084999999999994</v>
      </c>
      <c r="K140" s="926">
        <v>2.3485</v>
      </c>
      <c r="L140" s="63">
        <v>0</v>
      </c>
      <c r="M140" s="70">
        <v>0</v>
      </c>
      <c r="N140" s="68">
        <v>1.0575000000000001</v>
      </c>
      <c r="O140" s="63">
        <v>0.374</v>
      </c>
      <c r="P140" s="70">
        <v>0</v>
      </c>
      <c r="Q140" s="945">
        <v>0</v>
      </c>
      <c r="R140" s="508">
        <f t="shared" si="11"/>
        <v>3.3065000000000002</v>
      </c>
      <c r="S140" s="508">
        <v>89.084999999999994</v>
      </c>
      <c r="T140" s="157">
        <f t="shared" si="12"/>
        <v>2.3485</v>
      </c>
      <c r="U140" s="161">
        <f t="shared" si="13"/>
        <v>1.4315000000000002</v>
      </c>
      <c r="V140" s="221">
        <v>0</v>
      </c>
    </row>
    <row r="141" spans="1:22">
      <c r="A141" s="1025"/>
      <c r="B141" s="65" t="s">
        <v>27</v>
      </c>
      <c r="C141" s="66" t="s">
        <v>28</v>
      </c>
      <c r="D141" s="66" t="s">
        <v>112</v>
      </c>
      <c r="E141" s="66">
        <v>9</v>
      </c>
      <c r="F141" s="66">
        <v>2000</v>
      </c>
      <c r="G141" s="143">
        <v>0</v>
      </c>
      <c r="H141" s="63">
        <v>5.0730000000000004</v>
      </c>
      <c r="I141" s="70">
        <v>0</v>
      </c>
      <c r="J141" s="64">
        <v>76.895499999999998</v>
      </c>
      <c r="K141" s="926">
        <v>7.8254999999999999</v>
      </c>
      <c r="L141" s="63">
        <v>0</v>
      </c>
      <c r="M141" s="70">
        <v>0</v>
      </c>
      <c r="N141" s="68">
        <v>0.79649999999999999</v>
      </c>
      <c r="O141" s="63">
        <v>0.22750000000000001</v>
      </c>
      <c r="P141" s="70">
        <v>0</v>
      </c>
      <c r="Q141" s="945">
        <v>0</v>
      </c>
      <c r="R141" s="508">
        <f t="shared" si="11"/>
        <v>5.0730000000000004</v>
      </c>
      <c r="S141" s="508">
        <v>76.895499999999998</v>
      </c>
      <c r="T141" s="157">
        <f t="shared" si="12"/>
        <v>7.8254999999999999</v>
      </c>
      <c r="U141" s="161">
        <f t="shared" si="13"/>
        <v>1.024</v>
      </c>
      <c r="V141" s="221">
        <v>0</v>
      </c>
    </row>
    <row r="142" spans="1:22">
      <c r="A142" s="1025"/>
      <c r="B142" s="71" t="s">
        <v>27</v>
      </c>
      <c r="C142" s="72" t="s">
        <v>28</v>
      </c>
      <c r="D142" s="72" t="s">
        <v>112</v>
      </c>
      <c r="E142" s="72">
        <v>10</v>
      </c>
      <c r="F142" s="72">
        <v>2000</v>
      </c>
      <c r="G142" s="144">
        <v>0</v>
      </c>
      <c r="H142" s="75">
        <v>4.0424999999999995</v>
      </c>
      <c r="I142" s="78">
        <v>0</v>
      </c>
      <c r="J142" s="76">
        <v>85.705500000000001</v>
      </c>
      <c r="K142" s="927">
        <v>6.5235000000000003</v>
      </c>
      <c r="L142" s="75">
        <v>0</v>
      </c>
      <c r="M142" s="78">
        <v>0</v>
      </c>
      <c r="N142" s="74">
        <v>0.22999999999999998</v>
      </c>
      <c r="O142" s="75">
        <v>0</v>
      </c>
      <c r="P142" s="78">
        <v>0</v>
      </c>
      <c r="Q142" s="946">
        <v>0</v>
      </c>
      <c r="R142" s="509">
        <f t="shared" si="11"/>
        <v>4.0424999999999995</v>
      </c>
      <c r="S142" s="509">
        <v>85.705500000000001</v>
      </c>
      <c r="T142" s="158">
        <f t="shared" si="12"/>
        <v>6.5235000000000003</v>
      </c>
      <c r="U142" s="162">
        <f t="shared" si="13"/>
        <v>0.22999999999999998</v>
      </c>
      <c r="V142" s="222">
        <v>0</v>
      </c>
    </row>
    <row r="143" spans="1:22">
      <c r="A143" s="1025"/>
      <c r="B143" s="65" t="s">
        <v>27</v>
      </c>
      <c r="C143" s="66" t="s">
        <v>28</v>
      </c>
      <c r="D143" s="66" t="s">
        <v>113</v>
      </c>
      <c r="E143" s="66">
        <v>1</v>
      </c>
      <c r="F143" s="66">
        <v>2000</v>
      </c>
      <c r="G143" s="143">
        <v>0</v>
      </c>
      <c r="H143" s="63">
        <v>8.7149999999999999</v>
      </c>
      <c r="I143" s="70">
        <v>0</v>
      </c>
      <c r="J143" s="64">
        <v>85.851500000000001</v>
      </c>
      <c r="K143" s="926">
        <v>5.0960000000000001</v>
      </c>
      <c r="L143" s="63">
        <v>2.35E-2</v>
      </c>
      <c r="M143" s="70">
        <v>0</v>
      </c>
      <c r="N143" s="68">
        <v>0</v>
      </c>
      <c r="O143" s="63">
        <v>0</v>
      </c>
      <c r="P143" s="70">
        <v>0</v>
      </c>
      <c r="Q143" s="945">
        <v>0</v>
      </c>
      <c r="R143" s="508">
        <f t="shared" si="11"/>
        <v>8.7149999999999999</v>
      </c>
      <c r="S143" s="508">
        <v>85.851500000000001</v>
      </c>
      <c r="T143" s="157">
        <f t="shared" si="12"/>
        <v>5.1195000000000004</v>
      </c>
      <c r="U143" s="161">
        <f t="shared" si="13"/>
        <v>0</v>
      </c>
      <c r="V143" s="221">
        <v>0</v>
      </c>
    </row>
    <row r="144" spans="1:22">
      <c r="A144" s="1025"/>
      <c r="B144" s="65" t="s">
        <v>27</v>
      </c>
      <c r="C144" s="66" t="s">
        <v>28</v>
      </c>
      <c r="D144" s="66" t="s">
        <v>113</v>
      </c>
      <c r="E144" s="66">
        <v>2</v>
      </c>
      <c r="F144" s="66">
        <v>2000</v>
      </c>
      <c r="G144" s="143">
        <v>0</v>
      </c>
      <c r="H144" s="63">
        <v>17.506499999999999</v>
      </c>
      <c r="I144" s="70">
        <v>0</v>
      </c>
      <c r="J144" s="64">
        <v>69.665499999999994</v>
      </c>
      <c r="K144" s="926">
        <v>8.6735000000000007</v>
      </c>
      <c r="L144" s="63">
        <v>0</v>
      </c>
      <c r="M144" s="70">
        <v>0</v>
      </c>
      <c r="N144" s="68">
        <v>3.6499999999999998E-2</v>
      </c>
      <c r="O144" s="63">
        <v>0</v>
      </c>
      <c r="P144" s="70">
        <v>0</v>
      </c>
      <c r="Q144" s="945">
        <v>0</v>
      </c>
      <c r="R144" s="508">
        <f t="shared" si="11"/>
        <v>17.506499999999999</v>
      </c>
      <c r="S144" s="508">
        <v>69.665499999999994</v>
      </c>
      <c r="T144" s="157">
        <f t="shared" si="12"/>
        <v>8.6735000000000007</v>
      </c>
      <c r="U144" s="161">
        <f t="shared" si="13"/>
        <v>3.6499999999999998E-2</v>
      </c>
      <c r="V144" s="221">
        <v>0</v>
      </c>
    </row>
    <row r="145" spans="1:22">
      <c r="A145" s="1025"/>
      <c r="B145" s="65" t="s">
        <v>27</v>
      </c>
      <c r="C145" s="66" t="s">
        <v>28</v>
      </c>
      <c r="D145" s="66" t="s">
        <v>113</v>
      </c>
      <c r="E145" s="66">
        <v>3</v>
      </c>
      <c r="F145" s="66">
        <v>2000</v>
      </c>
      <c r="G145" s="143">
        <v>0</v>
      </c>
      <c r="H145" s="63">
        <v>10.185499999999999</v>
      </c>
      <c r="I145" s="70">
        <v>0</v>
      </c>
      <c r="J145" s="64">
        <v>84.153500000000008</v>
      </c>
      <c r="K145" s="926">
        <v>4.7554999999999996</v>
      </c>
      <c r="L145" s="63">
        <v>0</v>
      </c>
      <c r="M145" s="70">
        <v>0</v>
      </c>
      <c r="N145" s="68">
        <v>0</v>
      </c>
      <c r="O145" s="63">
        <v>0</v>
      </c>
      <c r="P145" s="70">
        <v>0</v>
      </c>
      <c r="Q145" s="945">
        <v>0</v>
      </c>
      <c r="R145" s="508">
        <f t="shared" si="11"/>
        <v>10.185499999999999</v>
      </c>
      <c r="S145" s="508">
        <v>84.153500000000008</v>
      </c>
      <c r="T145" s="157">
        <f t="shared" si="12"/>
        <v>4.7554999999999996</v>
      </c>
      <c r="U145" s="161">
        <f t="shared" si="13"/>
        <v>0</v>
      </c>
      <c r="V145" s="221">
        <v>0</v>
      </c>
    </row>
    <row r="146" spans="1:22">
      <c r="A146" s="1025"/>
      <c r="B146" s="65" t="s">
        <v>27</v>
      </c>
      <c r="C146" s="66" t="s">
        <v>28</v>
      </c>
      <c r="D146" s="66" t="s">
        <v>113</v>
      </c>
      <c r="E146" s="66">
        <v>4</v>
      </c>
      <c r="F146" s="66">
        <v>2000</v>
      </c>
      <c r="G146" s="143">
        <v>0</v>
      </c>
      <c r="H146" s="63">
        <v>5.3295000000000003</v>
      </c>
      <c r="I146" s="70">
        <v>0</v>
      </c>
      <c r="J146" s="64">
        <v>82.786500000000004</v>
      </c>
      <c r="K146" s="926">
        <v>8.5984999999999996</v>
      </c>
      <c r="L146" s="63">
        <v>0</v>
      </c>
      <c r="M146" s="70">
        <v>0</v>
      </c>
      <c r="N146" s="68">
        <v>0.05</v>
      </c>
      <c r="O146" s="63">
        <v>0</v>
      </c>
      <c r="P146" s="70">
        <v>0</v>
      </c>
      <c r="Q146" s="945">
        <v>0</v>
      </c>
      <c r="R146" s="508">
        <f t="shared" si="11"/>
        <v>5.3295000000000003</v>
      </c>
      <c r="S146" s="508">
        <v>82.786500000000004</v>
      </c>
      <c r="T146" s="157">
        <f t="shared" si="12"/>
        <v>8.5984999999999996</v>
      </c>
      <c r="U146" s="161">
        <f>SUM(N146,O146,P146)</f>
        <v>0.05</v>
      </c>
      <c r="V146" s="221">
        <v>0</v>
      </c>
    </row>
    <row r="147" spans="1:22">
      <c r="A147" s="1025"/>
      <c r="B147" s="65" t="s">
        <v>27</v>
      </c>
      <c r="C147" s="66" t="s">
        <v>28</v>
      </c>
      <c r="D147" s="66" t="s">
        <v>113</v>
      </c>
      <c r="E147" s="66">
        <v>5</v>
      </c>
      <c r="F147" s="66">
        <v>2000</v>
      </c>
      <c r="G147" s="143">
        <v>0</v>
      </c>
      <c r="H147" s="63">
        <v>6.7415000000000012</v>
      </c>
      <c r="I147" s="70">
        <v>0</v>
      </c>
      <c r="J147" s="64">
        <v>87.998500000000007</v>
      </c>
      <c r="K147" s="926">
        <v>1.9604999999999999</v>
      </c>
      <c r="L147" s="63">
        <v>0</v>
      </c>
      <c r="M147" s="70">
        <v>0</v>
      </c>
      <c r="N147" s="68">
        <v>1.4535</v>
      </c>
      <c r="O147" s="63">
        <v>0.124</v>
      </c>
      <c r="P147" s="70">
        <v>0</v>
      </c>
      <c r="Q147" s="945">
        <v>0</v>
      </c>
      <c r="R147" s="508">
        <f t="shared" si="11"/>
        <v>6.7415000000000012</v>
      </c>
      <c r="S147" s="508">
        <v>87.998500000000007</v>
      </c>
      <c r="T147" s="157">
        <f t="shared" si="12"/>
        <v>1.9604999999999999</v>
      </c>
      <c r="U147" s="161">
        <f t="shared" si="13"/>
        <v>1.5775000000000001</v>
      </c>
      <c r="V147" s="221">
        <v>0</v>
      </c>
    </row>
    <row r="148" spans="1:22">
      <c r="A148" s="1025"/>
      <c r="B148" s="65" t="s">
        <v>27</v>
      </c>
      <c r="C148" s="66" t="s">
        <v>28</v>
      </c>
      <c r="D148" s="66" t="s">
        <v>113</v>
      </c>
      <c r="E148" s="66">
        <v>6</v>
      </c>
      <c r="F148" s="66">
        <v>2000</v>
      </c>
      <c r="G148" s="143">
        <v>0</v>
      </c>
      <c r="H148" s="63">
        <v>5.923</v>
      </c>
      <c r="I148" s="70">
        <v>0</v>
      </c>
      <c r="J148" s="64">
        <v>83.673500000000004</v>
      </c>
      <c r="K148" s="926">
        <v>8.3450000000000006</v>
      </c>
      <c r="L148" s="63">
        <v>0.13750000000000001</v>
      </c>
      <c r="M148" s="70">
        <v>0</v>
      </c>
      <c r="N148" s="68">
        <v>0.29249999999999998</v>
      </c>
      <c r="O148" s="63">
        <v>0.188</v>
      </c>
      <c r="P148" s="70">
        <v>0</v>
      </c>
      <c r="Q148" s="945">
        <v>0</v>
      </c>
      <c r="R148" s="508">
        <f t="shared" si="11"/>
        <v>5.923</v>
      </c>
      <c r="S148" s="508">
        <v>83.673500000000004</v>
      </c>
      <c r="T148" s="157">
        <f t="shared" si="12"/>
        <v>8.4824999999999999</v>
      </c>
      <c r="U148" s="161">
        <f t="shared" si="13"/>
        <v>0.48049999999999998</v>
      </c>
      <c r="V148" s="221">
        <v>0</v>
      </c>
    </row>
    <row r="149" spans="1:22">
      <c r="A149" s="1025"/>
      <c r="B149" s="65" t="s">
        <v>27</v>
      </c>
      <c r="C149" s="66" t="s">
        <v>28</v>
      </c>
      <c r="D149" s="66" t="s">
        <v>113</v>
      </c>
      <c r="E149" s="66">
        <v>7</v>
      </c>
      <c r="F149" s="66">
        <v>2000</v>
      </c>
      <c r="G149" s="143">
        <v>0</v>
      </c>
      <c r="H149" s="63">
        <v>10.095499999999999</v>
      </c>
      <c r="I149" s="70">
        <v>0</v>
      </c>
      <c r="J149" s="64">
        <v>79.111000000000004</v>
      </c>
      <c r="K149" s="926">
        <v>7.0815000000000001</v>
      </c>
      <c r="L149" s="63">
        <v>9.35E-2</v>
      </c>
      <c r="M149" s="70">
        <v>1.109</v>
      </c>
      <c r="N149" s="68">
        <v>0</v>
      </c>
      <c r="O149" s="63">
        <v>0</v>
      </c>
      <c r="P149" s="70">
        <v>0</v>
      </c>
      <c r="Q149" s="945">
        <v>0</v>
      </c>
      <c r="R149" s="508">
        <f t="shared" si="11"/>
        <v>10.095499999999999</v>
      </c>
      <c r="S149" s="508">
        <v>79.111000000000004</v>
      </c>
      <c r="T149" s="157">
        <f t="shared" si="12"/>
        <v>8.2839999999999989</v>
      </c>
      <c r="U149" s="161">
        <f t="shared" si="13"/>
        <v>0</v>
      </c>
      <c r="V149" s="221">
        <v>0</v>
      </c>
    </row>
    <row r="150" spans="1:22">
      <c r="A150" s="1025"/>
      <c r="B150" s="65" t="s">
        <v>27</v>
      </c>
      <c r="C150" s="66" t="s">
        <v>28</v>
      </c>
      <c r="D150" s="66" t="s">
        <v>113</v>
      </c>
      <c r="E150" s="66">
        <v>8</v>
      </c>
      <c r="F150" s="66">
        <v>2000</v>
      </c>
      <c r="G150" s="143">
        <v>0</v>
      </c>
      <c r="H150" s="63">
        <v>5.0164999999999997</v>
      </c>
      <c r="I150" s="70">
        <v>0</v>
      </c>
      <c r="J150" s="64">
        <v>72.748000000000005</v>
      </c>
      <c r="K150" s="926">
        <v>22.235499999999998</v>
      </c>
      <c r="L150" s="63">
        <v>0</v>
      </c>
      <c r="M150" s="70">
        <v>0</v>
      </c>
      <c r="N150" s="68">
        <v>0</v>
      </c>
      <c r="O150" s="63">
        <v>0</v>
      </c>
      <c r="P150" s="70">
        <v>0</v>
      </c>
      <c r="Q150" s="945">
        <v>0</v>
      </c>
      <c r="R150" s="508">
        <f t="shared" si="11"/>
        <v>5.0164999999999997</v>
      </c>
      <c r="S150" s="508">
        <v>72.748000000000005</v>
      </c>
      <c r="T150" s="157">
        <f t="shared" si="12"/>
        <v>22.235499999999998</v>
      </c>
      <c r="U150" s="161">
        <f t="shared" si="13"/>
        <v>0</v>
      </c>
      <c r="V150" s="221">
        <v>0</v>
      </c>
    </row>
    <row r="151" spans="1:22">
      <c r="A151" s="1025"/>
      <c r="B151" s="65" t="s">
        <v>27</v>
      </c>
      <c r="C151" s="66" t="s">
        <v>28</v>
      </c>
      <c r="D151" s="66" t="s">
        <v>113</v>
      </c>
      <c r="E151" s="66">
        <v>9</v>
      </c>
      <c r="F151" s="66">
        <v>2000</v>
      </c>
      <c r="G151" s="143">
        <v>0</v>
      </c>
      <c r="H151" s="63">
        <v>8.2590000000000003</v>
      </c>
      <c r="I151" s="70">
        <v>0</v>
      </c>
      <c r="J151" s="64">
        <v>82.762500000000003</v>
      </c>
      <c r="K151" s="926">
        <v>8.3535000000000004</v>
      </c>
      <c r="L151" s="63">
        <v>0</v>
      </c>
      <c r="M151" s="70">
        <v>0</v>
      </c>
      <c r="N151" s="68">
        <v>0</v>
      </c>
      <c r="O151" s="63">
        <v>0</v>
      </c>
      <c r="P151" s="70">
        <v>0</v>
      </c>
      <c r="Q151" s="945">
        <v>0</v>
      </c>
      <c r="R151" s="508">
        <f t="shared" si="11"/>
        <v>8.2590000000000003</v>
      </c>
      <c r="S151" s="508">
        <v>82.762500000000003</v>
      </c>
      <c r="T151" s="157">
        <f t="shared" si="12"/>
        <v>8.3535000000000004</v>
      </c>
      <c r="U151" s="161">
        <f t="shared" si="13"/>
        <v>0</v>
      </c>
      <c r="V151" s="221">
        <v>0</v>
      </c>
    </row>
    <row r="152" spans="1:22" ht="15.75" thickBot="1">
      <c r="A152" s="1025"/>
      <c r="B152" s="81" t="s">
        <v>27</v>
      </c>
      <c r="C152" s="83" t="s">
        <v>28</v>
      </c>
      <c r="D152" s="83" t="s">
        <v>113</v>
      </c>
      <c r="E152" s="83">
        <v>10</v>
      </c>
      <c r="F152" s="83">
        <v>2000</v>
      </c>
      <c r="G152" s="145">
        <v>0</v>
      </c>
      <c r="H152" s="86">
        <v>0.85399999999999987</v>
      </c>
      <c r="I152" s="89">
        <v>0</v>
      </c>
      <c r="J152" s="87">
        <v>85.492999999999995</v>
      </c>
      <c r="K152" s="928">
        <v>13.477499999999999</v>
      </c>
      <c r="L152" s="86">
        <v>0</v>
      </c>
      <c r="M152" s="89">
        <v>0</v>
      </c>
      <c r="N152" s="85">
        <v>0</v>
      </c>
      <c r="O152" s="86">
        <v>0</v>
      </c>
      <c r="P152" s="89">
        <v>0</v>
      </c>
      <c r="Q152" s="947">
        <v>0</v>
      </c>
      <c r="R152" s="510">
        <f t="shared" si="11"/>
        <v>0.85399999999999987</v>
      </c>
      <c r="S152" s="510">
        <v>85.492999999999995</v>
      </c>
      <c r="T152" s="159">
        <f t="shared" si="12"/>
        <v>13.477499999999999</v>
      </c>
      <c r="U152" s="163">
        <f t="shared" si="13"/>
        <v>0</v>
      </c>
      <c r="V152" s="617">
        <v>0</v>
      </c>
    </row>
    <row r="153" spans="1:22">
      <c r="A153" s="1025"/>
      <c r="B153" s="65" t="s">
        <v>29</v>
      </c>
      <c r="C153" s="66" t="s">
        <v>30</v>
      </c>
      <c r="D153" s="66" t="s">
        <v>111</v>
      </c>
      <c r="E153" s="66">
        <v>1</v>
      </c>
      <c r="F153" s="66">
        <v>2000</v>
      </c>
      <c r="G153" s="142">
        <v>0</v>
      </c>
      <c r="H153" s="63">
        <v>1.7215</v>
      </c>
      <c r="I153" s="62">
        <v>0</v>
      </c>
      <c r="J153" s="60">
        <v>73.763000000000019</v>
      </c>
      <c r="K153" s="925">
        <v>23.497499999999999</v>
      </c>
      <c r="L153" s="59">
        <v>0</v>
      </c>
      <c r="M153" s="62">
        <v>0</v>
      </c>
      <c r="N153" s="68">
        <v>1.0024999999999999</v>
      </c>
      <c r="O153" s="63">
        <v>0</v>
      </c>
      <c r="P153" s="70">
        <v>0</v>
      </c>
      <c r="Q153" s="945">
        <v>0</v>
      </c>
      <c r="R153" s="507">
        <f>SUM(G153,H153,I153)</f>
        <v>1.7215</v>
      </c>
      <c r="S153" s="507">
        <v>73.763000000000019</v>
      </c>
      <c r="T153" s="153">
        <f>SUM(K153,L153,M153)</f>
        <v>23.497499999999999</v>
      </c>
      <c r="U153" s="160">
        <f>SUM(N153,O153,P153)</f>
        <v>1.0024999999999999</v>
      </c>
      <c r="V153" s="881">
        <v>0</v>
      </c>
    </row>
    <row r="154" spans="1:22">
      <c r="A154" s="1025"/>
      <c r="B154" s="65" t="s">
        <v>29</v>
      </c>
      <c r="C154" s="66" t="s">
        <v>30</v>
      </c>
      <c r="D154" s="66" t="s">
        <v>111</v>
      </c>
      <c r="E154" s="66">
        <v>2</v>
      </c>
      <c r="F154" s="66">
        <v>2000</v>
      </c>
      <c r="G154" s="143">
        <v>0</v>
      </c>
      <c r="H154" s="63">
        <v>0.38750000000000001</v>
      </c>
      <c r="I154" s="70">
        <v>0</v>
      </c>
      <c r="J154" s="64">
        <v>81.486000000000004</v>
      </c>
      <c r="K154" s="926">
        <v>17.087499999999999</v>
      </c>
      <c r="L154" s="63">
        <v>0</v>
      </c>
      <c r="M154" s="70">
        <v>0</v>
      </c>
      <c r="N154" s="68">
        <v>0.66549999999999998</v>
      </c>
      <c r="O154" s="63">
        <v>0</v>
      </c>
      <c r="P154" s="70">
        <v>0</v>
      </c>
      <c r="Q154" s="945">
        <v>0</v>
      </c>
      <c r="R154" s="508">
        <f t="shared" ref="R154:R182" si="14">SUM(G154,H154,I154)</f>
        <v>0.38750000000000001</v>
      </c>
      <c r="S154" s="508">
        <v>81.486000000000004</v>
      </c>
      <c r="T154" s="157">
        <f>SUM(K154,L154,M154)</f>
        <v>17.087499999999999</v>
      </c>
      <c r="U154" s="161">
        <f>SUM(N154,O154,P154)</f>
        <v>0.66549999999999998</v>
      </c>
      <c r="V154" s="221">
        <v>0</v>
      </c>
    </row>
    <row r="155" spans="1:22">
      <c r="A155" s="1025"/>
      <c r="B155" s="65" t="s">
        <v>29</v>
      </c>
      <c r="C155" s="66" t="s">
        <v>30</v>
      </c>
      <c r="D155" s="66" t="s">
        <v>111</v>
      </c>
      <c r="E155" s="66">
        <v>3</v>
      </c>
      <c r="F155" s="66">
        <v>2000</v>
      </c>
      <c r="G155" s="143">
        <v>0</v>
      </c>
      <c r="H155" s="63">
        <v>0.84550000000000003</v>
      </c>
      <c r="I155" s="70">
        <v>0</v>
      </c>
      <c r="J155" s="64">
        <v>78.593500000000006</v>
      </c>
      <c r="K155" s="926">
        <v>20.347000000000001</v>
      </c>
      <c r="L155" s="63">
        <v>0</v>
      </c>
      <c r="M155" s="70">
        <v>0</v>
      </c>
      <c r="N155" s="68">
        <v>2.7500000000000004E-2</v>
      </c>
      <c r="O155" s="63">
        <v>2.2499999999999999E-2</v>
      </c>
      <c r="P155" s="70">
        <v>0</v>
      </c>
      <c r="Q155" s="945">
        <v>0</v>
      </c>
      <c r="R155" s="508">
        <f t="shared" si="14"/>
        <v>0.84550000000000003</v>
      </c>
      <c r="S155" s="508">
        <v>78.593500000000006</v>
      </c>
      <c r="T155" s="157">
        <f t="shared" ref="T155:T182" si="15">SUM(K155,L155,M155)</f>
        <v>20.347000000000001</v>
      </c>
      <c r="U155" s="161">
        <f t="shared" ref="U155:U182" si="16">SUM(N155,O155,P155)</f>
        <v>0.05</v>
      </c>
      <c r="V155" s="221">
        <v>0</v>
      </c>
    </row>
    <row r="156" spans="1:22">
      <c r="A156" s="1025"/>
      <c r="B156" s="65" t="s">
        <v>29</v>
      </c>
      <c r="C156" s="66" t="s">
        <v>30</v>
      </c>
      <c r="D156" s="66" t="s">
        <v>111</v>
      </c>
      <c r="E156" s="66">
        <v>4</v>
      </c>
      <c r="F156" s="66">
        <v>2000</v>
      </c>
      <c r="G156" s="143">
        <v>0</v>
      </c>
      <c r="H156" s="63">
        <v>0.74450000000000005</v>
      </c>
      <c r="I156" s="70">
        <v>0</v>
      </c>
      <c r="J156" s="64">
        <v>83.281000000000006</v>
      </c>
      <c r="K156" s="926">
        <v>11.012</v>
      </c>
      <c r="L156" s="63">
        <v>0</v>
      </c>
      <c r="M156" s="70">
        <v>0</v>
      </c>
      <c r="N156" s="68">
        <v>2.508</v>
      </c>
      <c r="O156" s="63">
        <v>8.6499999999999994E-2</v>
      </c>
      <c r="P156" s="70">
        <v>0</v>
      </c>
      <c r="Q156" s="945">
        <v>0</v>
      </c>
      <c r="R156" s="508">
        <f t="shared" si="14"/>
        <v>0.74450000000000005</v>
      </c>
      <c r="S156" s="508">
        <v>83.281000000000006</v>
      </c>
      <c r="T156" s="157">
        <f t="shared" si="15"/>
        <v>11.012</v>
      </c>
      <c r="U156" s="161">
        <f t="shared" si="16"/>
        <v>2.5945</v>
      </c>
      <c r="V156" s="221">
        <v>0</v>
      </c>
    </row>
    <row r="157" spans="1:22">
      <c r="A157" s="1025"/>
      <c r="B157" s="65" t="s">
        <v>29</v>
      </c>
      <c r="C157" s="66" t="s">
        <v>30</v>
      </c>
      <c r="D157" s="66" t="s">
        <v>111</v>
      </c>
      <c r="E157" s="66">
        <v>5</v>
      </c>
      <c r="F157" s="66">
        <v>2000</v>
      </c>
      <c r="G157" s="143">
        <v>0</v>
      </c>
      <c r="H157" s="63">
        <v>1.5980000000000001</v>
      </c>
      <c r="I157" s="70">
        <v>0</v>
      </c>
      <c r="J157" s="64">
        <v>85.120999999999995</v>
      </c>
      <c r="K157" s="926">
        <v>12.913</v>
      </c>
      <c r="L157" s="63">
        <v>0</v>
      </c>
      <c r="M157" s="70">
        <v>0</v>
      </c>
      <c r="N157" s="68">
        <v>0</v>
      </c>
      <c r="O157" s="63">
        <v>0</v>
      </c>
      <c r="P157" s="70">
        <v>0</v>
      </c>
      <c r="Q157" s="945">
        <v>0</v>
      </c>
      <c r="R157" s="508">
        <f t="shared" si="14"/>
        <v>1.5980000000000001</v>
      </c>
      <c r="S157" s="508">
        <v>85.120999999999995</v>
      </c>
      <c r="T157" s="157">
        <f t="shared" si="15"/>
        <v>12.913</v>
      </c>
      <c r="U157" s="161">
        <f t="shared" si="16"/>
        <v>0</v>
      </c>
      <c r="V157" s="221">
        <v>0</v>
      </c>
    </row>
    <row r="158" spans="1:22">
      <c r="A158" s="1025"/>
      <c r="B158" s="65" t="s">
        <v>29</v>
      </c>
      <c r="C158" s="66" t="s">
        <v>30</v>
      </c>
      <c r="D158" s="66" t="s">
        <v>111</v>
      </c>
      <c r="E158" s="66">
        <v>6</v>
      </c>
      <c r="F158" s="66">
        <v>2000</v>
      </c>
      <c r="G158" s="143">
        <v>0</v>
      </c>
      <c r="H158" s="63">
        <v>0.44650000000000001</v>
      </c>
      <c r="I158" s="70">
        <v>0</v>
      </c>
      <c r="J158" s="64">
        <v>82.182000000000002</v>
      </c>
      <c r="K158" s="926">
        <v>17.106000000000002</v>
      </c>
      <c r="L158" s="63">
        <v>0</v>
      </c>
      <c r="M158" s="70">
        <v>0</v>
      </c>
      <c r="N158" s="68">
        <v>0.18099999999999999</v>
      </c>
      <c r="O158" s="63">
        <v>0</v>
      </c>
      <c r="P158" s="70">
        <v>0</v>
      </c>
      <c r="Q158" s="945">
        <v>0</v>
      </c>
      <c r="R158" s="508">
        <f t="shared" si="14"/>
        <v>0.44650000000000001</v>
      </c>
      <c r="S158" s="508">
        <v>82.182000000000002</v>
      </c>
      <c r="T158" s="157">
        <f t="shared" si="15"/>
        <v>17.106000000000002</v>
      </c>
      <c r="U158" s="161">
        <f t="shared" si="16"/>
        <v>0.18099999999999999</v>
      </c>
      <c r="V158" s="221">
        <v>0</v>
      </c>
    </row>
    <row r="159" spans="1:22">
      <c r="A159" s="1025"/>
      <c r="B159" s="65" t="s">
        <v>29</v>
      </c>
      <c r="C159" s="66" t="s">
        <v>30</v>
      </c>
      <c r="D159" s="66" t="s">
        <v>111</v>
      </c>
      <c r="E159" s="66">
        <v>7</v>
      </c>
      <c r="F159" s="66">
        <v>2000</v>
      </c>
      <c r="G159" s="143">
        <v>0</v>
      </c>
      <c r="H159" s="63">
        <v>0.84049999999999991</v>
      </c>
      <c r="I159" s="70">
        <v>0</v>
      </c>
      <c r="J159" s="64">
        <v>81.290000000000006</v>
      </c>
      <c r="K159" s="926">
        <v>17.599499999999999</v>
      </c>
      <c r="L159" s="63">
        <v>0</v>
      </c>
      <c r="M159" s="70">
        <v>0</v>
      </c>
      <c r="N159" s="68">
        <v>4.1000000000000002E-2</v>
      </c>
      <c r="O159" s="63">
        <v>0</v>
      </c>
      <c r="P159" s="70">
        <v>0</v>
      </c>
      <c r="Q159" s="945">
        <v>0</v>
      </c>
      <c r="R159" s="508">
        <f t="shared" si="14"/>
        <v>0.84049999999999991</v>
      </c>
      <c r="S159" s="508">
        <v>81.290000000000006</v>
      </c>
      <c r="T159" s="157">
        <f t="shared" si="15"/>
        <v>17.599499999999999</v>
      </c>
      <c r="U159" s="161">
        <f t="shared" si="16"/>
        <v>4.1000000000000002E-2</v>
      </c>
      <c r="V159" s="221">
        <v>0</v>
      </c>
    </row>
    <row r="160" spans="1:22">
      <c r="A160" s="1025"/>
      <c r="B160" s="65" t="s">
        <v>29</v>
      </c>
      <c r="C160" s="66" t="s">
        <v>30</v>
      </c>
      <c r="D160" s="66" t="s">
        <v>111</v>
      </c>
      <c r="E160" s="66">
        <v>8</v>
      </c>
      <c r="F160" s="66">
        <v>2000</v>
      </c>
      <c r="G160" s="143">
        <v>0</v>
      </c>
      <c r="H160" s="63">
        <v>0.49400000000000005</v>
      </c>
      <c r="I160" s="70">
        <v>0</v>
      </c>
      <c r="J160" s="64">
        <v>76.1875</v>
      </c>
      <c r="K160" s="926">
        <v>22.431999999999999</v>
      </c>
      <c r="L160" s="63">
        <v>0</v>
      </c>
      <c r="M160" s="70">
        <v>0</v>
      </c>
      <c r="N160" s="68">
        <v>0.5675</v>
      </c>
      <c r="O160" s="63">
        <v>0</v>
      </c>
      <c r="P160" s="70">
        <v>0</v>
      </c>
      <c r="Q160" s="945">
        <v>0</v>
      </c>
      <c r="R160" s="508">
        <f t="shared" si="14"/>
        <v>0.49400000000000005</v>
      </c>
      <c r="S160" s="508">
        <v>76.1875</v>
      </c>
      <c r="T160" s="157">
        <f t="shared" si="15"/>
        <v>22.431999999999999</v>
      </c>
      <c r="U160" s="161">
        <f t="shared" si="16"/>
        <v>0.5675</v>
      </c>
      <c r="V160" s="221">
        <v>0</v>
      </c>
    </row>
    <row r="161" spans="1:22">
      <c r="A161" s="1025"/>
      <c r="B161" s="65" t="s">
        <v>29</v>
      </c>
      <c r="C161" s="66" t="s">
        <v>30</v>
      </c>
      <c r="D161" s="66" t="s">
        <v>111</v>
      </c>
      <c r="E161" s="66">
        <v>9</v>
      </c>
      <c r="F161" s="66">
        <v>2000</v>
      </c>
      <c r="G161" s="143">
        <v>0</v>
      </c>
      <c r="H161" s="63">
        <v>2.7810000000000001</v>
      </c>
      <c r="I161" s="70">
        <v>0</v>
      </c>
      <c r="J161" s="64">
        <v>84.744500000000002</v>
      </c>
      <c r="K161" s="926">
        <v>11.753500000000001</v>
      </c>
      <c r="L161" s="63">
        <v>0</v>
      </c>
      <c r="M161" s="70">
        <v>0</v>
      </c>
      <c r="N161" s="68">
        <v>0.13450000000000001</v>
      </c>
      <c r="O161" s="63">
        <v>0</v>
      </c>
      <c r="P161" s="70">
        <v>0</v>
      </c>
      <c r="Q161" s="945">
        <v>0</v>
      </c>
      <c r="R161" s="508">
        <f t="shared" si="14"/>
        <v>2.7810000000000001</v>
      </c>
      <c r="S161" s="508">
        <v>84.744500000000002</v>
      </c>
      <c r="T161" s="157">
        <f t="shared" si="15"/>
        <v>11.753500000000001</v>
      </c>
      <c r="U161" s="161">
        <f>SUM(N161,O161,P161)</f>
        <v>0.13450000000000001</v>
      </c>
      <c r="V161" s="221">
        <v>0</v>
      </c>
    </row>
    <row r="162" spans="1:22">
      <c r="A162" s="1025"/>
      <c r="B162" s="71" t="s">
        <v>29</v>
      </c>
      <c r="C162" s="72" t="s">
        <v>30</v>
      </c>
      <c r="D162" s="72" t="s">
        <v>111</v>
      </c>
      <c r="E162" s="72">
        <v>10</v>
      </c>
      <c r="F162" s="72">
        <v>2000</v>
      </c>
      <c r="G162" s="144">
        <v>0</v>
      </c>
      <c r="H162" s="75">
        <v>1.2629999999999999</v>
      </c>
      <c r="I162" s="78">
        <v>0</v>
      </c>
      <c r="J162" s="76">
        <v>83.468000000000004</v>
      </c>
      <c r="K162" s="927">
        <v>14.055999999999999</v>
      </c>
      <c r="L162" s="75">
        <v>0</v>
      </c>
      <c r="M162" s="78">
        <v>0</v>
      </c>
      <c r="N162" s="74">
        <v>0</v>
      </c>
      <c r="O162" s="75">
        <v>0</v>
      </c>
      <c r="P162" s="78">
        <v>0</v>
      </c>
      <c r="Q162" s="946">
        <v>0</v>
      </c>
      <c r="R162" s="509">
        <f t="shared" si="14"/>
        <v>1.2629999999999999</v>
      </c>
      <c r="S162" s="509">
        <v>83.468000000000004</v>
      </c>
      <c r="T162" s="158">
        <f t="shared" si="15"/>
        <v>14.055999999999999</v>
      </c>
      <c r="U162" s="162">
        <f t="shared" si="16"/>
        <v>0</v>
      </c>
      <c r="V162" s="222">
        <v>0</v>
      </c>
    </row>
    <row r="163" spans="1:22">
      <c r="A163" s="1025"/>
      <c r="B163" s="65" t="s">
        <v>29</v>
      </c>
      <c r="C163" s="66" t="s">
        <v>30</v>
      </c>
      <c r="D163" s="66" t="s">
        <v>112</v>
      </c>
      <c r="E163" s="66">
        <v>1</v>
      </c>
      <c r="F163" s="66">
        <v>2000</v>
      </c>
      <c r="G163" s="143">
        <v>0</v>
      </c>
      <c r="H163" s="63">
        <v>3.2320000000000002</v>
      </c>
      <c r="I163" s="70">
        <v>0</v>
      </c>
      <c r="J163" s="64">
        <v>74.728999999999999</v>
      </c>
      <c r="K163" s="926">
        <v>5.6449999999999996</v>
      </c>
      <c r="L163" s="63">
        <v>0</v>
      </c>
      <c r="M163" s="70">
        <v>0</v>
      </c>
      <c r="N163" s="68">
        <v>2.6004999999999998</v>
      </c>
      <c r="O163" s="63">
        <v>2.9929999999999999</v>
      </c>
      <c r="P163" s="70">
        <v>0</v>
      </c>
      <c r="Q163" s="945">
        <v>0</v>
      </c>
      <c r="R163" s="508">
        <f t="shared" si="14"/>
        <v>3.2320000000000002</v>
      </c>
      <c r="S163" s="508">
        <v>74.728999999999999</v>
      </c>
      <c r="T163" s="157">
        <f t="shared" si="15"/>
        <v>5.6449999999999996</v>
      </c>
      <c r="U163" s="161">
        <f t="shared" si="16"/>
        <v>5.5934999999999997</v>
      </c>
      <c r="V163" s="221">
        <v>0</v>
      </c>
    </row>
    <row r="164" spans="1:22">
      <c r="A164" s="1025"/>
      <c r="B164" s="65" t="s">
        <v>29</v>
      </c>
      <c r="C164" s="66" t="s">
        <v>30</v>
      </c>
      <c r="D164" s="66" t="s">
        <v>112</v>
      </c>
      <c r="E164" s="66">
        <v>2</v>
      </c>
      <c r="F164" s="66">
        <v>2000</v>
      </c>
      <c r="G164" s="143">
        <v>0</v>
      </c>
      <c r="H164" s="63">
        <v>3.8805000000000001</v>
      </c>
      <c r="I164" s="70">
        <v>0</v>
      </c>
      <c r="J164" s="64">
        <v>67.936999999999998</v>
      </c>
      <c r="K164" s="926">
        <v>10.746</v>
      </c>
      <c r="L164" s="63">
        <v>0</v>
      </c>
      <c r="M164" s="70">
        <v>0</v>
      </c>
      <c r="N164" s="68">
        <v>5.3265000000000002</v>
      </c>
      <c r="O164" s="63">
        <v>0</v>
      </c>
      <c r="P164" s="70">
        <v>0</v>
      </c>
      <c r="Q164" s="945">
        <v>0</v>
      </c>
      <c r="R164" s="508">
        <f t="shared" si="14"/>
        <v>3.8805000000000001</v>
      </c>
      <c r="S164" s="508">
        <v>67.936999999999998</v>
      </c>
      <c r="T164" s="157">
        <f t="shared" si="15"/>
        <v>10.746</v>
      </c>
      <c r="U164" s="161">
        <f t="shared" si="16"/>
        <v>5.3265000000000002</v>
      </c>
      <c r="V164" s="221">
        <v>0</v>
      </c>
    </row>
    <row r="165" spans="1:22">
      <c r="A165" s="1025"/>
      <c r="B165" s="65" t="s">
        <v>29</v>
      </c>
      <c r="C165" s="66" t="s">
        <v>30</v>
      </c>
      <c r="D165" s="66" t="s">
        <v>112</v>
      </c>
      <c r="E165" s="66">
        <v>3</v>
      </c>
      <c r="F165" s="66">
        <v>2000</v>
      </c>
      <c r="G165" s="143">
        <v>0</v>
      </c>
      <c r="H165" s="63">
        <v>4.4604999999999997</v>
      </c>
      <c r="I165" s="70">
        <v>0</v>
      </c>
      <c r="J165" s="64">
        <v>74.596499999999992</v>
      </c>
      <c r="K165" s="926">
        <v>7.7409999999999997</v>
      </c>
      <c r="L165" s="63">
        <v>0</v>
      </c>
      <c r="M165" s="70">
        <v>0</v>
      </c>
      <c r="N165" s="68">
        <v>3.1015000000000001</v>
      </c>
      <c r="O165" s="63">
        <v>0.39850000000000002</v>
      </c>
      <c r="P165" s="70">
        <v>0</v>
      </c>
      <c r="Q165" s="945">
        <v>0</v>
      </c>
      <c r="R165" s="508">
        <f t="shared" si="14"/>
        <v>4.4604999999999997</v>
      </c>
      <c r="S165" s="508">
        <v>74.596499999999992</v>
      </c>
      <c r="T165" s="157">
        <f t="shared" si="15"/>
        <v>7.7409999999999997</v>
      </c>
      <c r="U165" s="161">
        <f t="shared" si="16"/>
        <v>3.5</v>
      </c>
      <c r="V165" s="221">
        <v>0</v>
      </c>
    </row>
    <row r="166" spans="1:22">
      <c r="A166" s="1025"/>
      <c r="B166" s="65" t="s">
        <v>29</v>
      </c>
      <c r="C166" s="66" t="s">
        <v>30</v>
      </c>
      <c r="D166" s="66" t="s">
        <v>112</v>
      </c>
      <c r="E166" s="66">
        <v>4</v>
      </c>
      <c r="F166" s="66">
        <v>2000</v>
      </c>
      <c r="G166" s="143">
        <v>0</v>
      </c>
      <c r="H166" s="63">
        <v>2.9195000000000002</v>
      </c>
      <c r="I166" s="70">
        <v>0</v>
      </c>
      <c r="J166" s="64">
        <v>70.619</v>
      </c>
      <c r="K166" s="926">
        <v>0.86499999999999999</v>
      </c>
      <c r="L166" s="63">
        <v>0</v>
      </c>
      <c r="M166" s="70">
        <v>0</v>
      </c>
      <c r="N166" s="68">
        <v>7.7735000000000003</v>
      </c>
      <c r="O166" s="63">
        <v>0</v>
      </c>
      <c r="P166" s="70">
        <v>0</v>
      </c>
      <c r="Q166" s="945">
        <v>0</v>
      </c>
      <c r="R166" s="508">
        <f t="shared" si="14"/>
        <v>2.9195000000000002</v>
      </c>
      <c r="S166" s="508">
        <v>70.619</v>
      </c>
      <c r="T166" s="157">
        <f t="shared" si="15"/>
        <v>0.86499999999999999</v>
      </c>
      <c r="U166" s="161">
        <f t="shared" si="16"/>
        <v>7.7735000000000003</v>
      </c>
      <c r="V166" s="221">
        <v>0</v>
      </c>
    </row>
    <row r="167" spans="1:22">
      <c r="A167" s="1025"/>
      <c r="B167" s="90" t="s">
        <v>29</v>
      </c>
      <c r="C167" s="91" t="s">
        <v>30</v>
      </c>
      <c r="D167" s="66" t="s">
        <v>112</v>
      </c>
      <c r="E167" s="66">
        <v>5</v>
      </c>
      <c r="F167" s="66">
        <v>2000</v>
      </c>
      <c r="G167" s="143">
        <v>0</v>
      </c>
      <c r="H167" s="63">
        <v>2.0390000000000001</v>
      </c>
      <c r="I167" s="70">
        <v>0</v>
      </c>
      <c r="J167" s="64">
        <v>60.87850000000001</v>
      </c>
      <c r="K167" s="926">
        <v>17.3125</v>
      </c>
      <c r="L167" s="63">
        <v>0</v>
      </c>
      <c r="M167" s="70">
        <v>0</v>
      </c>
      <c r="N167" s="68">
        <v>1.1355</v>
      </c>
      <c r="O167" s="63">
        <v>0.11299999999999999</v>
      </c>
      <c r="P167" s="70">
        <v>0</v>
      </c>
      <c r="Q167" s="945">
        <v>0</v>
      </c>
      <c r="R167" s="508">
        <f t="shared" si="14"/>
        <v>2.0390000000000001</v>
      </c>
      <c r="S167" s="508">
        <v>60.87850000000001</v>
      </c>
      <c r="T167" s="157">
        <f>SUM(K167,L167,M167)</f>
        <v>17.3125</v>
      </c>
      <c r="U167" s="161">
        <f t="shared" si="16"/>
        <v>1.2484999999999999</v>
      </c>
      <c r="V167" s="221">
        <v>0</v>
      </c>
    </row>
    <row r="168" spans="1:22">
      <c r="A168" s="1025"/>
      <c r="B168" s="65" t="s">
        <v>29</v>
      </c>
      <c r="C168" s="66" t="s">
        <v>30</v>
      </c>
      <c r="D168" s="66" t="s">
        <v>112</v>
      </c>
      <c r="E168" s="66">
        <v>6</v>
      </c>
      <c r="F168" s="66">
        <v>2000</v>
      </c>
      <c r="G168" s="143">
        <v>0</v>
      </c>
      <c r="H168" s="63">
        <v>3.1524999999999999</v>
      </c>
      <c r="I168" s="70">
        <v>0</v>
      </c>
      <c r="J168" s="64">
        <v>68.207999999999998</v>
      </c>
      <c r="K168" s="926">
        <v>11.115</v>
      </c>
      <c r="L168" s="63">
        <v>0</v>
      </c>
      <c r="M168" s="70">
        <v>0</v>
      </c>
      <c r="N168" s="68">
        <v>2.1960000000000002</v>
      </c>
      <c r="O168" s="63">
        <v>0</v>
      </c>
      <c r="P168" s="70">
        <v>0</v>
      </c>
      <c r="Q168" s="945">
        <v>0</v>
      </c>
      <c r="R168" s="508">
        <f t="shared" si="14"/>
        <v>3.1524999999999999</v>
      </c>
      <c r="S168" s="508">
        <v>68.207999999999998</v>
      </c>
      <c r="T168" s="157">
        <f t="shared" si="15"/>
        <v>11.115</v>
      </c>
      <c r="U168" s="161">
        <f t="shared" si="16"/>
        <v>2.1960000000000002</v>
      </c>
      <c r="V168" s="221">
        <v>0</v>
      </c>
    </row>
    <row r="169" spans="1:22">
      <c r="A169" s="1025"/>
      <c r="B169" s="65" t="s">
        <v>29</v>
      </c>
      <c r="C169" s="66" t="s">
        <v>30</v>
      </c>
      <c r="D169" s="66" t="s">
        <v>112</v>
      </c>
      <c r="E169" s="66">
        <v>7</v>
      </c>
      <c r="F169" s="66">
        <v>2000</v>
      </c>
      <c r="G169" s="143">
        <v>0</v>
      </c>
      <c r="H169" s="63">
        <v>1.9970000000000001</v>
      </c>
      <c r="I169" s="70">
        <v>0</v>
      </c>
      <c r="J169" s="64">
        <v>75.656000000000006</v>
      </c>
      <c r="K169" s="926">
        <v>7.6479999999999997</v>
      </c>
      <c r="L169" s="63">
        <v>0</v>
      </c>
      <c r="M169" s="70">
        <v>0</v>
      </c>
      <c r="N169" s="68">
        <v>2.17</v>
      </c>
      <c r="O169" s="63">
        <v>0.223</v>
      </c>
      <c r="P169" s="70">
        <v>0</v>
      </c>
      <c r="Q169" s="945">
        <v>0</v>
      </c>
      <c r="R169" s="508">
        <f t="shared" si="14"/>
        <v>1.9970000000000001</v>
      </c>
      <c r="S169" s="508">
        <v>75.656000000000006</v>
      </c>
      <c r="T169" s="157">
        <f t="shared" si="15"/>
        <v>7.6479999999999997</v>
      </c>
      <c r="U169" s="161">
        <f t="shared" si="16"/>
        <v>2.3929999999999998</v>
      </c>
      <c r="V169" s="221">
        <v>0</v>
      </c>
    </row>
    <row r="170" spans="1:22">
      <c r="A170" s="1025"/>
      <c r="B170" s="65" t="s">
        <v>29</v>
      </c>
      <c r="C170" s="66" t="s">
        <v>30</v>
      </c>
      <c r="D170" s="66" t="s">
        <v>112</v>
      </c>
      <c r="E170" s="66">
        <v>8</v>
      </c>
      <c r="F170" s="66">
        <v>2000</v>
      </c>
      <c r="G170" s="143">
        <v>0</v>
      </c>
      <c r="H170" s="63">
        <v>4.8380000000000001</v>
      </c>
      <c r="I170" s="70">
        <v>0</v>
      </c>
      <c r="J170" s="64">
        <v>82.382000000000005</v>
      </c>
      <c r="K170" s="926">
        <v>6.63</v>
      </c>
      <c r="L170" s="63">
        <v>0</v>
      </c>
      <c r="M170" s="70">
        <v>0</v>
      </c>
      <c r="N170" s="68">
        <v>0.73550000000000004</v>
      </c>
      <c r="O170" s="63">
        <v>7.0000000000000007E-2</v>
      </c>
      <c r="P170" s="70">
        <v>0</v>
      </c>
      <c r="Q170" s="945">
        <v>0</v>
      </c>
      <c r="R170" s="508">
        <f t="shared" si="14"/>
        <v>4.8380000000000001</v>
      </c>
      <c r="S170" s="508">
        <v>82.382000000000005</v>
      </c>
      <c r="T170" s="157">
        <f t="shared" si="15"/>
        <v>6.63</v>
      </c>
      <c r="U170" s="161">
        <f t="shared" si="16"/>
        <v>0.8055000000000001</v>
      </c>
      <c r="V170" s="221">
        <v>0</v>
      </c>
    </row>
    <row r="171" spans="1:22">
      <c r="A171" s="1025"/>
      <c r="B171" s="65" t="s">
        <v>29</v>
      </c>
      <c r="C171" s="66" t="s">
        <v>30</v>
      </c>
      <c r="D171" s="66" t="s">
        <v>112</v>
      </c>
      <c r="E171" s="66">
        <v>9</v>
      </c>
      <c r="F171" s="66">
        <v>2000</v>
      </c>
      <c r="G171" s="143">
        <v>0</v>
      </c>
      <c r="H171" s="63">
        <v>3.6789999999999998</v>
      </c>
      <c r="I171" s="70">
        <v>0</v>
      </c>
      <c r="J171" s="64">
        <v>80.505499999999998</v>
      </c>
      <c r="K171" s="926">
        <v>3.7719999999999998</v>
      </c>
      <c r="L171" s="63">
        <v>0</v>
      </c>
      <c r="M171" s="70">
        <v>0</v>
      </c>
      <c r="N171" s="68">
        <v>1.087</v>
      </c>
      <c r="O171" s="63">
        <v>0.84199999999999997</v>
      </c>
      <c r="P171" s="70">
        <v>0</v>
      </c>
      <c r="Q171" s="945">
        <v>0</v>
      </c>
      <c r="R171" s="508">
        <f t="shared" si="14"/>
        <v>3.6789999999999998</v>
      </c>
      <c r="S171" s="508">
        <v>80.505499999999998</v>
      </c>
      <c r="T171" s="157">
        <f t="shared" si="15"/>
        <v>3.7719999999999998</v>
      </c>
      <c r="U171" s="161">
        <f t="shared" si="16"/>
        <v>1.9289999999999998</v>
      </c>
      <c r="V171" s="221">
        <v>0</v>
      </c>
    </row>
    <row r="172" spans="1:22">
      <c r="A172" s="1025"/>
      <c r="B172" s="71" t="s">
        <v>29</v>
      </c>
      <c r="C172" s="72" t="s">
        <v>30</v>
      </c>
      <c r="D172" s="72" t="s">
        <v>112</v>
      </c>
      <c r="E172" s="72">
        <v>10</v>
      </c>
      <c r="F172" s="72">
        <v>2000</v>
      </c>
      <c r="G172" s="144">
        <v>0</v>
      </c>
      <c r="H172" s="75">
        <v>7.8624999999999998</v>
      </c>
      <c r="I172" s="78">
        <v>0</v>
      </c>
      <c r="J172" s="76">
        <v>73.986999999999981</v>
      </c>
      <c r="K172" s="927">
        <v>4.3339999999999996</v>
      </c>
      <c r="L172" s="75">
        <v>0</v>
      </c>
      <c r="M172" s="78">
        <v>0</v>
      </c>
      <c r="N172" s="74">
        <v>0.99250000000000016</v>
      </c>
      <c r="O172" s="75">
        <v>0.62949999999999995</v>
      </c>
      <c r="P172" s="78">
        <v>0</v>
      </c>
      <c r="Q172" s="946">
        <v>0</v>
      </c>
      <c r="R172" s="509">
        <f t="shared" si="14"/>
        <v>7.8624999999999998</v>
      </c>
      <c r="S172" s="509">
        <v>73.986999999999981</v>
      </c>
      <c r="T172" s="158">
        <f t="shared" si="15"/>
        <v>4.3339999999999996</v>
      </c>
      <c r="U172" s="162">
        <f t="shared" si="16"/>
        <v>1.6220000000000001</v>
      </c>
      <c r="V172" s="222">
        <v>0</v>
      </c>
    </row>
    <row r="173" spans="1:22">
      <c r="A173" s="1025"/>
      <c r="B173" s="65" t="s">
        <v>29</v>
      </c>
      <c r="C173" s="66" t="s">
        <v>30</v>
      </c>
      <c r="D173" s="66" t="s">
        <v>113</v>
      </c>
      <c r="E173" s="66">
        <v>1</v>
      </c>
      <c r="F173" s="66">
        <v>2000</v>
      </c>
      <c r="G173" s="143">
        <v>0</v>
      </c>
      <c r="H173" s="63">
        <v>2.7214999999999998</v>
      </c>
      <c r="I173" s="70">
        <v>0</v>
      </c>
      <c r="J173" s="64">
        <v>78.004049999999992</v>
      </c>
      <c r="K173" s="926">
        <v>17.13945</v>
      </c>
      <c r="L173" s="63">
        <v>0</v>
      </c>
      <c r="M173" s="70">
        <v>0</v>
      </c>
      <c r="N173" s="68">
        <v>0.29599999999999999</v>
      </c>
      <c r="O173" s="63">
        <v>0</v>
      </c>
      <c r="P173" s="70">
        <v>0</v>
      </c>
      <c r="Q173" s="945">
        <v>0</v>
      </c>
      <c r="R173" s="508">
        <f t="shared" si="14"/>
        <v>2.7214999999999998</v>
      </c>
      <c r="S173" s="508">
        <v>78.004049999999992</v>
      </c>
      <c r="T173" s="157">
        <f t="shared" si="15"/>
        <v>17.13945</v>
      </c>
      <c r="U173" s="161">
        <f t="shared" si="16"/>
        <v>0.29599999999999999</v>
      </c>
      <c r="V173" s="221">
        <v>0</v>
      </c>
    </row>
    <row r="174" spans="1:22">
      <c r="A174" s="1025"/>
      <c r="B174" s="65" t="s">
        <v>29</v>
      </c>
      <c r="C174" s="66" t="s">
        <v>30</v>
      </c>
      <c r="D174" s="66" t="s">
        <v>113</v>
      </c>
      <c r="E174" s="66">
        <v>2</v>
      </c>
      <c r="F174" s="66">
        <v>2000</v>
      </c>
      <c r="G174" s="143">
        <v>0</v>
      </c>
      <c r="H174" s="63">
        <v>3.0205000000000002</v>
      </c>
      <c r="I174" s="70">
        <v>0</v>
      </c>
      <c r="J174" s="64">
        <v>81.104500000000002</v>
      </c>
      <c r="K174" s="926">
        <v>12.638999999999999</v>
      </c>
      <c r="L174" s="63">
        <v>0</v>
      </c>
      <c r="M174" s="70">
        <v>0</v>
      </c>
      <c r="N174" s="68">
        <v>1.7825</v>
      </c>
      <c r="O174" s="63">
        <v>2.9499999999999998E-2</v>
      </c>
      <c r="P174" s="70">
        <v>0</v>
      </c>
      <c r="Q174" s="945">
        <v>0</v>
      </c>
      <c r="R174" s="508">
        <f t="shared" si="14"/>
        <v>3.0205000000000002</v>
      </c>
      <c r="S174" s="508">
        <v>81.104500000000002</v>
      </c>
      <c r="T174" s="157">
        <f t="shared" si="15"/>
        <v>12.638999999999999</v>
      </c>
      <c r="U174" s="161">
        <f t="shared" si="16"/>
        <v>1.8120000000000001</v>
      </c>
      <c r="V174" s="221">
        <v>0</v>
      </c>
    </row>
    <row r="175" spans="1:22">
      <c r="A175" s="1025"/>
      <c r="B175" s="65" t="s">
        <v>29</v>
      </c>
      <c r="C175" s="66" t="s">
        <v>30</v>
      </c>
      <c r="D175" s="66" t="s">
        <v>113</v>
      </c>
      <c r="E175" s="66">
        <v>3</v>
      </c>
      <c r="F175" s="66">
        <v>2000</v>
      </c>
      <c r="G175" s="143">
        <v>0</v>
      </c>
      <c r="H175" s="63">
        <v>2.4765000000000001</v>
      </c>
      <c r="I175" s="70">
        <v>0</v>
      </c>
      <c r="J175" s="64">
        <v>80.129000000000005</v>
      </c>
      <c r="K175" s="926">
        <v>12.9695</v>
      </c>
      <c r="L175" s="63">
        <v>0</v>
      </c>
      <c r="M175" s="70">
        <v>0</v>
      </c>
      <c r="N175" s="68">
        <v>1.4744999999999999</v>
      </c>
      <c r="O175" s="63">
        <v>0</v>
      </c>
      <c r="P175" s="70">
        <v>0</v>
      </c>
      <c r="Q175" s="945">
        <v>0</v>
      </c>
      <c r="R175" s="508">
        <f t="shared" si="14"/>
        <v>2.4765000000000001</v>
      </c>
      <c r="S175" s="508">
        <v>80.129000000000005</v>
      </c>
      <c r="T175" s="157">
        <f t="shared" si="15"/>
        <v>12.9695</v>
      </c>
      <c r="U175" s="161">
        <f t="shared" si="16"/>
        <v>1.4744999999999999</v>
      </c>
      <c r="V175" s="221">
        <v>0</v>
      </c>
    </row>
    <row r="176" spans="1:22">
      <c r="A176" s="1025"/>
      <c r="B176" s="65" t="s">
        <v>29</v>
      </c>
      <c r="C176" s="66" t="s">
        <v>30</v>
      </c>
      <c r="D176" s="66" t="s">
        <v>113</v>
      </c>
      <c r="E176" s="66">
        <v>4</v>
      </c>
      <c r="F176" s="66">
        <v>2000</v>
      </c>
      <c r="G176" s="143">
        <v>0</v>
      </c>
      <c r="H176" s="63">
        <v>2.09</v>
      </c>
      <c r="I176" s="70">
        <v>0</v>
      </c>
      <c r="J176" s="64">
        <v>83.165499999999994</v>
      </c>
      <c r="K176" s="926">
        <v>11.394500000000001</v>
      </c>
      <c r="L176" s="63">
        <v>0</v>
      </c>
      <c r="M176" s="70">
        <v>0</v>
      </c>
      <c r="N176" s="68">
        <v>0.79300000000000004</v>
      </c>
      <c r="O176" s="63">
        <v>0</v>
      </c>
      <c r="P176" s="70">
        <v>0</v>
      </c>
      <c r="Q176" s="945">
        <v>0</v>
      </c>
      <c r="R176" s="508">
        <f t="shared" si="14"/>
        <v>2.09</v>
      </c>
      <c r="S176" s="508">
        <v>83.165499999999994</v>
      </c>
      <c r="T176" s="157">
        <f t="shared" si="15"/>
        <v>11.394500000000001</v>
      </c>
      <c r="U176" s="161">
        <f>SUM(N176,O176,P176)</f>
        <v>0.79300000000000004</v>
      </c>
      <c r="V176" s="221">
        <v>0</v>
      </c>
    </row>
    <row r="177" spans="1:22">
      <c r="A177" s="1025"/>
      <c r="B177" s="65" t="s">
        <v>29</v>
      </c>
      <c r="C177" s="66" t="s">
        <v>30</v>
      </c>
      <c r="D177" s="66" t="s">
        <v>113</v>
      </c>
      <c r="E177" s="66">
        <v>5</v>
      </c>
      <c r="F177" s="66">
        <v>2000</v>
      </c>
      <c r="G177" s="143">
        <v>0</v>
      </c>
      <c r="H177" s="63">
        <v>2.0274999999999999</v>
      </c>
      <c r="I177" s="70">
        <v>0</v>
      </c>
      <c r="J177" s="64">
        <v>83.410499999999999</v>
      </c>
      <c r="K177" s="926">
        <v>6.7599999999999989</v>
      </c>
      <c r="L177" s="63">
        <v>0</v>
      </c>
      <c r="M177" s="70">
        <v>0</v>
      </c>
      <c r="N177" s="68">
        <v>1.4995000000000001</v>
      </c>
      <c r="O177" s="63">
        <v>7.1499999999999994E-2</v>
      </c>
      <c r="P177" s="70">
        <v>0</v>
      </c>
      <c r="Q177" s="945">
        <v>0</v>
      </c>
      <c r="R177" s="508">
        <f t="shared" si="14"/>
        <v>2.0274999999999999</v>
      </c>
      <c r="S177" s="508">
        <v>83.410499999999999</v>
      </c>
      <c r="T177" s="157">
        <f t="shared" si="15"/>
        <v>6.7599999999999989</v>
      </c>
      <c r="U177" s="161">
        <f t="shared" si="16"/>
        <v>1.571</v>
      </c>
      <c r="V177" s="221">
        <v>0</v>
      </c>
    </row>
    <row r="178" spans="1:22">
      <c r="A178" s="1025"/>
      <c r="B178" s="65" t="s">
        <v>29</v>
      </c>
      <c r="C178" s="66" t="s">
        <v>30</v>
      </c>
      <c r="D178" s="66" t="s">
        <v>113</v>
      </c>
      <c r="E178" s="66">
        <v>6</v>
      </c>
      <c r="F178" s="66">
        <v>2000</v>
      </c>
      <c r="G178" s="143">
        <v>0</v>
      </c>
      <c r="H178" s="63">
        <v>1.6665000000000001</v>
      </c>
      <c r="I178" s="70">
        <v>0</v>
      </c>
      <c r="J178" s="64">
        <v>91.391000000000005</v>
      </c>
      <c r="K178" s="926">
        <v>3.004</v>
      </c>
      <c r="L178" s="63">
        <v>0</v>
      </c>
      <c r="M178" s="70">
        <v>0</v>
      </c>
      <c r="N178" s="68">
        <v>0.42799999999999999</v>
      </c>
      <c r="O178" s="63">
        <v>0</v>
      </c>
      <c r="P178" s="70">
        <v>0</v>
      </c>
      <c r="Q178" s="945">
        <v>0</v>
      </c>
      <c r="R178" s="508">
        <f t="shared" si="14"/>
        <v>1.6665000000000001</v>
      </c>
      <c r="S178" s="508">
        <v>91.391000000000005</v>
      </c>
      <c r="T178" s="157">
        <f t="shared" si="15"/>
        <v>3.004</v>
      </c>
      <c r="U178" s="161">
        <f t="shared" si="16"/>
        <v>0.42799999999999999</v>
      </c>
      <c r="V178" s="221">
        <v>0</v>
      </c>
    </row>
    <row r="179" spans="1:22">
      <c r="A179" s="1025"/>
      <c r="B179" s="65" t="s">
        <v>29</v>
      </c>
      <c r="C179" s="66" t="s">
        <v>30</v>
      </c>
      <c r="D179" s="66" t="s">
        <v>113</v>
      </c>
      <c r="E179" s="66">
        <v>7</v>
      </c>
      <c r="F179" s="66">
        <v>2000</v>
      </c>
      <c r="G179" s="143">
        <v>0</v>
      </c>
      <c r="H179" s="63">
        <v>1</v>
      </c>
      <c r="I179" s="70">
        <v>0</v>
      </c>
      <c r="J179" s="64">
        <v>94.954499999999996</v>
      </c>
      <c r="K179" s="926">
        <v>2.7429999999999999</v>
      </c>
      <c r="L179" s="63">
        <v>0</v>
      </c>
      <c r="M179" s="70">
        <v>0</v>
      </c>
      <c r="N179" s="68">
        <v>0.38600000000000001</v>
      </c>
      <c r="O179" s="63">
        <v>3.7499999999999999E-2</v>
      </c>
      <c r="P179" s="70">
        <v>0</v>
      </c>
      <c r="Q179" s="945">
        <v>0</v>
      </c>
      <c r="R179" s="508">
        <f t="shared" si="14"/>
        <v>1</v>
      </c>
      <c r="S179" s="508">
        <v>94.954499999999996</v>
      </c>
      <c r="T179" s="157">
        <f t="shared" si="15"/>
        <v>2.7429999999999999</v>
      </c>
      <c r="U179" s="161">
        <f t="shared" si="16"/>
        <v>0.42349999999999999</v>
      </c>
      <c r="V179" s="221">
        <v>0</v>
      </c>
    </row>
    <row r="180" spans="1:22">
      <c r="A180" s="1025"/>
      <c r="B180" s="65" t="s">
        <v>29</v>
      </c>
      <c r="C180" s="66" t="s">
        <v>30</v>
      </c>
      <c r="D180" s="66" t="s">
        <v>113</v>
      </c>
      <c r="E180" s="66">
        <v>8</v>
      </c>
      <c r="F180" s="66">
        <v>2000</v>
      </c>
      <c r="G180" s="143">
        <v>0</v>
      </c>
      <c r="H180" s="63">
        <v>2.3395000000000001</v>
      </c>
      <c r="I180" s="70">
        <v>0</v>
      </c>
      <c r="J180" s="64">
        <v>81.325500000000005</v>
      </c>
      <c r="K180" s="926">
        <v>6.6955</v>
      </c>
      <c r="L180" s="63">
        <v>0</v>
      </c>
      <c r="M180" s="70">
        <v>0</v>
      </c>
      <c r="N180" s="68">
        <v>2.0194999999999999</v>
      </c>
      <c r="O180" s="63">
        <v>0</v>
      </c>
      <c r="P180" s="70">
        <v>0</v>
      </c>
      <c r="Q180" s="945">
        <v>0</v>
      </c>
      <c r="R180" s="508">
        <f t="shared" si="14"/>
        <v>2.3395000000000001</v>
      </c>
      <c r="S180" s="508">
        <v>81.325500000000005</v>
      </c>
      <c r="T180" s="157">
        <f t="shared" si="15"/>
        <v>6.6955</v>
      </c>
      <c r="U180" s="161">
        <f t="shared" si="16"/>
        <v>2.0194999999999999</v>
      </c>
      <c r="V180" s="221">
        <v>0</v>
      </c>
    </row>
    <row r="181" spans="1:22">
      <c r="A181" s="1025"/>
      <c r="B181" s="65" t="s">
        <v>29</v>
      </c>
      <c r="C181" s="66" t="s">
        <v>30</v>
      </c>
      <c r="D181" s="66" t="s">
        <v>113</v>
      </c>
      <c r="E181" s="66">
        <v>9</v>
      </c>
      <c r="F181" s="66">
        <v>2000</v>
      </c>
      <c r="G181" s="143">
        <v>0</v>
      </c>
      <c r="H181" s="63">
        <v>7.520999999999999</v>
      </c>
      <c r="I181" s="70">
        <v>0</v>
      </c>
      <c r="J181" s="64">
        <v>79.677000000000007</v>
      </c>
      <c r="K181" s="926">
        <v>8.4610000000000003</v>
      </c>
      <c r="L181" s="63">
        <v>0</v>
      </c>
      <c r="M181" s="70">
        <v>0</v>
      </c>
      <c r="N181" s="68">
        <v>0.123</v>
      </c>
      <c r="O181" s="63">
        <v>0</v>
      </c>
      <c r="P181" s="70">
        <v>0</v>
      </c>
      <c r="Q181" s="945">
        <v>0</v>
      </c>
      <c r="R181" s="508">
        <f t="shared" si="14"/>
        <v>7.520999999999999</v>
      </c>
      <c r="S181" s="508">
        <v>79.677000000000007</v>
      </c>
      <c r="T181" s="157">
        <f t="shared" si="15"/>
        <v>8.4610000000000003</v>
      </c>
      <c r="U181" s="161">
        <f t="shared" si="16"/>
        <v>0.123</v>
      </c>
      <c r="V181" s="221">
        <v>0</v>
      </c>
    </row>
    <row r="182" spans="1:22" ht="15.75" thickBot="1">
      <c r="A182" s="1026"/>
      <c r="B182" s="81" t="s">
        <v>29</v>
      </c>
      <c r="C182" s="83" t="s">
        <v>30</v>
      </c>
      <c r="D182" s="83" t="s">
        <v>113</v>
      </c>
      <c r="E182" s="83">
        <v>10</v>
      </c>
      <c r="F182" s="83">
        <v>2000</v>
      </c>
      <c r="G182" s="145">
        <v>0</v>
      </c>
      <c r="H182" s="86">
        <v>9.4559999999999995</v>
      </c>
      <c r="I182" s="89">
        <v>0</v>
      </c>
      <c r="J182" s="87">
        <v>82.981999999999999</v>
      </c>
      <c r="K182" s="928">
        <v>5.3170000000000002</v>
      </c>
      <c r="L182" s="86">
        <v>0</v>
      </c>
      <c r="M182" s="89">
        <v>0</v>
      </c>
      <c r="N182" s="85">
        <v>0.14699999999999999</v>
      </c>
      <c r="O182" s="86">
        <v>0</v>
      </c>
      <c r="P182" s="89">
        <v>0</v>
      </c>
      <c r="Q182" s="947">
        <v>0</v>
      </c>
      <c r="R182" s="510">
        <f t="shared" si="14"/>
        <v>9.4559999999999995</v>
      </c>
      <c r="S182" s="510">
        <v>82.981999999999999</v>
      </c>
      <c r="T182" s="159">
        <f t="shared" si="15"/>
        <v>5.3170000000000002</v>
      </c>
      <c r="U182" s="163">
        <f t="shared" si="16"/>
        <v>0.14699999999999999</v>
      </c>
      <c r="V182" s="617">
        <v>0</v>
      </c>
    </row>
    <row r="183" spans="1:22">
      <c r="A183" s="1028" t="s">
        <v>31</v>
      </c>
      <c r="B183" s="92" t="s">
        <v>32</v>
      </c>
      <c r="C183" s="93" t="s">
        <v>33</v>
      </c>
      <c r="D183" s="93" t="s">
        <v>111</v>
      </c>
      <c r="E183" s="93">
        <v>1</v>
      </c>
      <c r="F183" s="94">
        <v>1999.01</v>
      </c>
      <c r="G183" s="146">
        <v>0</v>
      </c>
      <c r="H183" s="100">
        <v>83.557861141264922</v>
      </c>
      <c r="I183" s="99">
        <v>3.5517581202695332E-2</v>
      </c>
      <c r="J183" s="97">
        <v>11.042966268302822</v>
      </c>
      <c r="K183" s="929">
        <v>2.5012381128658685E-2</v>
      </c>
      <c r="L183" s="97">
        <v>0</v>
      </c>
      <c r="M183" s="99">
        <v>0.99849425465605479</v>
      </c>
      <c r="N183" s="96">
        <v>2.6192965517931377</v>
      </c>
      <c r="O183" s="97">
        <v>0</v>
      </c>
      <c r="P183" s="99">
        <v>0</v>
      </c>
      <c r="Q183" s="949">
        <v>0</v>
      </c>
      <c r="R183" s="507">
        <f>SUM(G183,H183,I183)</f>
        <v>83.593378722467619</v>
      </c>
      <c r="S183" s="507">
        <v>11.042966268302822</v>
      </c>
      <c r="T183" s="153">
        <f>SUM(K183,L183,M183)</f>
        <v>1.0235066357847136</v>
      </c>
      <c r="U183" s="160">
        <f>SUM(N183,O183,P183)</f>
        <v>2.6192965517931377</v>
      </c>
      <c r="V183" s="881">
        <v>0</v>
      </c>
    </row>
    <row r="184" spans="1:22">
      <c r="A184" s="1029"/>
      <c r="B184" s="102" t="s">
        <v>32</v>
      </c>
      <c r="C184" s="103" t="s">
        <v>33</v>
      </c>
      <c r="D184" s="103" t="s">
        <v>111</v>
      </c>
      <c r="E184" s="103">
        <v>2</v>
      </c>
      <c r="F184" s="104">
        <v>1993.37</v>
      </c>
      <c r="G184" s="147">
        <v>0</v>
      </c>
      <c r="H184" s="100">
        <v>2.573531256114018</v>
      </c>
      <c r="I184" s="108">
        <v>0</v>
      </c>
      <c r="J184" s="100">
        <v>70.4249587382172</v>
      </c>
      <c r="K184" s="930">
        <v>3.9546095305939191</v>
      </c>
      <c r="L184" s="100">
        <v>0</v>
      </c>
      <c r="M184" s="108">
        <v>0.40032708428440283</v>
      </c>
      <c r="N184" s="106">
        <v>8.9080301198472949</v>
      </c>
      <c r="O184" s="100">
        <v>6.3711202636740794E-2</v>
      </c>
      <c r="P184" s="108">
        <v>0</v>
      </c>
      <c r="Q184" s="950">
        <v>0</v>
      </c>
      <c r="R184" s="508">
        <f t="shared" ref="R184:R212" si="17">SUM(G184,H184,I184)</f>
        <v>2.573531256114018</v>
      </c>
      <c r="S184" s="508">
        <v>70.4249587382172</v>
      </c>
      <c r="T184" s="157">
        <f>SUM(K184,L184,M184)</f>
        <v>4.354936614878322</v>
      </c>
      <c r="U184" s="161">
        <f>SUM(N184,O184,P184)</f>
        <v>8.9717413224840357</v>
      </c>
      <c r="V184" s="221">
        <v>0</v>
      </c>
    </row>
    <row r="185" spans="1:22">
      <c r="A185" s="1029"/>
      <c r="B185" s="102" t="s">
        <v>32</v>
      </c>
      <c r="C185" s="103" t="s">
        <v>33</v>
      </c>
      <c r="D185" s="103" t="s">
        <v>111</v>
      </c>
      <c r="E185" s="103">
        <v>3</v>
      </c>
      <c r="F185" s="104">
        <v>1985.86</v>
      </c>
      <c r="G185" s="147">
        <v>0</v>
      </c>
      <c r="H185" s="100">
        <v>5.8090701257893311</v>
      </c>
      <c r="I185" s="108">
        <v>0.49248184665585687</v>
      </c>
      <c r="J185" s="100">
        <v>86.059943802684984</v>
      </c>
      <c r="K185" s="930">
        <v>1.1753094377247137</v>
      </c>
      <c r="L185" s="100">
        <v>0</v>
      </c>
      <c r="M185" s="108">
        <v>0.42097630245838075</v>
      </c>
      <c r="N185" s="106">
        <v>1.153656350397309</v>
      </c>
      <c r="O185" s="100">
        <v>7.3016224708690444E-2</v>
      </c>
      <c r="P185" s="108">
        <v>0</v>
      </c>
      <c r="Q185" s="950">
        <v>0</v>
      </c>
      <c r="R185" s="508">
        <f>SUM(G185,H185,I185)</f>
        <v>6.3015519724451883</v>
      </c>
      <c r="S185" s="508">
        <v>86.059943802684984</v>
      </c>
      <c r="T185" s="157">
        <f t="shared" ref="T185:T212" si="18">SUM(K185,L185,M185)</f>
        <v>1.5962857401830945</v>
      </c>
      <c r="U185" s="161">
        <f t="shared" ref="U185:U212" si="19">SUM(N185,O185,P185)</f>
        <v>1.2266725751059995</v>
      </c>
      <c r="V185" s="221">
        <v>0</v>
      </c>
    </row>
    <row r="186" spans="1:22">
      <c r="A186" s="1029"/>
      <c r="B186" s="102" t="s">
        <v>32</v>
      </c>
      <c r="C186" s="103" t="s">
        <v>33</v>
      </c>
      <c r="D186" s="103" t="s">
        <v>111</v>
      </c>
      <c r="E186" s="103">
        <v>4</v>
      </c>
      <c r="F186" s="104">
        <v>1978.12</v>
      </c>
      <c r="G186" s="147">
        <v>0</v>
      </c>
      <c r="H186" s="100">
        <v>3.0978909267385197</v>
      </c>
      <c r="I186" s="108">
        <v>0</v>
      </c>
      <c r="J186" s="100">
        <v>92.943299698703825</v>
      </c>
      <c r="K186" s="930">
        <v>0</v>
      </c>
      <c r="L186" s="100">
        <v>0</v>
      </c>
      <c r="M186" s="108">
        <v>0.12334944290538492</v>
      </c>
      <c r="N186" s="106">
        <v>0.89175580854548764</v>
      </c>
      <c r="O186" s="100">
        <v>0</v>
      </c>
      <c r="P186" s="108">
        <v>0</v>
      </c>
      <c r="Q186" s="950">
        <v>0</v>
      </c>
      <c r="R186" s="508">
        <f t="shared" si="17"/>
        <v>3.0978909267385197</v>
      </c>
      <c r="S186" s="508">
        <v>92.943299698703825</v>
      </c>
      <c r="T186" s="157">
        <f t="shared" si="18"/>
        <v>0.12334944290538492</v>
      </c>
      <c r="U186" s="161">
        <f t="shared" si="19"/>
        <v>0.89175580854548764</v>
      </c>
      <c r="V186" s="221">
        <v>0</v>
      </c>
    </row>
    <row r="187" spans="1:22">
      <c r="A187" s="1029"/>
      <c r="B187" s="102" t="s">
        <v>32</v>
      </c>
      <c r="C187" s="103" t="s">
        <v>33</v>
      </c>
      <c r="D187" s="103" t="s">
        <v>111</v>
      </c>
      <c r="E187" s="103">
        <v>5</v>
      </c>
      <c r="F187" s="104">
        <v>1980.6</v>
      </c>
      <c r="G187" s="147">
        <v>0</v>
      </c>
      <c r="H187" s="100">
        <v>6.8908411592446726</v>
      </c>
      <c r="I187" s="108">
        <v>0.29132586085024742</v>
      </c>
      <c r="J187" s="100">
        <v>88.982126628294466</v>
      </c>
      <c r="K187" s="930">
        <v>0.20246389982833485</v>
      </c>
      <c r="L187" s="100">
        <v>0</v>
      </c>
      <c r="M187" s="108">
        <v>1.112289205291326</v>
      </c>
      <c r="N187" s="106">
        <v>0.6790871453095022</v>
      </c>
      <c r="O187" s="100">
        <v>0</v>
      </c>
      <c r="P187" s="108">
        <v>0</v>
      </c>
      <c r="Q187" s="950">
        <v>0</v>
      </c>
      <c r="R187" s="508">
        <f t="shared" si="17"/>
        <v>7.1821670200949201</v>
      </c>
      <c r="S187" s="508">
        <v>88.982126628294466</v>
      </c>
      <c r="T187" s="157">
        <f t="shared" si="18"/>
        <v>1.3147531051196608</v>
      </c>
      <c r="U187" s="161">
        <f t="shared" si="19"/>
        <v>0.6790871453095022</v>
      </c>
      <c r="V187" s="221">
        <v>0</v>
      </c>
    </row>
    <row r="188" spans="1:22">
      <c r="A188" s="1029"/>
      <c r="B188" s="102" t="s">
        <v>32</v>
      </c>
      <c r="C188" s="103" t="s">
        <v>33</v>
      </c>
      <c r="D188" s="103" t="s">
        <v>111</v>
      </c>
      <c r="E188" s="103">
        <v>6</v>
      </c>
      <c r="F188" s="104">
        <v>1981</v>
      </c>
      <c r="G188" s="147">
        <v>0</v>
      </c>
      <c r="H188" s="100">
        <v>1.8934881373043917</v>
      </c>
      <c r="I188" s="108">
        <v>0.43513377082281668</v>
      </c>
      <c r="J188" s="100">
        <v>84.610802624936895</v>
      </c>
      <c r="K188" s="930">
        <v>6.4936900555275106</v>
      </c>
      <c r="L188" s="100">
        <v>0.30641090358404843</v>
      </c>
      <c r="M188" s="108">
        <v>0</v>
      </c>
      <c r="N188" s="106">
        <v>1.1696113074204948</v>
      </c>
      <c r="O188" s="100">
        <v>0</v>
      </c>
      <c r="P188" s="108">
        <v>0</v>
      </c>
      <c r="Q188" s="950">
        <v>0</v>
      </c>
      <c r="R188" s="508">
        <f t="shared" si="17"/>
        <v>2.3286219081272082</v>
      </c>
      <c r="S188" s="508">
        <v>84.610802624936895</v>
      </c>
      <c r="T188" s="157">
        <f t="shared" si="18"/>
        <v>6.8001009591115587</v>
      </c>
      <c r="U188" s="161">
        <f t="shared" si="19"/>
        <v>1.1696113074204948</v>
      </c>
      <c r="V188" s="221">
        <v>0</v>
      </c>
    </row>
    <row r="189" spans="1:22">
      <c r="A189" s="1029"/>
      <c r="B189" s="102" t="s">
        <v>32</v>
      </c>
      <c r="C189" s="103" t="s">
        <v>33</v>
      </c>
      <c r="D189" s="103" t="s">
        <v>111</v>
      </c>
      <c r="E189" s="103">
        <v>7</v>
      </c>
      <c r="F189" s="104">
        <v>1964.79</v>
      </c>
      <c r="G189" s="147">
        <v>0</v>
      </c>
      <c r="H189" s="100">
        <v>1.8368375246209521</v>
      </c>
      <c r="I189" s="108">
        <v>2.972836791718199</v>
      </c>
      <c r="J189" s="100">
        <v>84.614640750410985</v>
      </c>
      <c r="K189" s="930">
        <v>4.0701550801866864</v>
      </c>
      <c r="L189" s="100">
        <v>0.69015009237628455</v>
      </c>
      <c r="M189" s="108">
        <v>0.52270217173336586</v>
      </c>
      <c r="N189" s="106">
        <v>0</v>
      </c>
      <c r="O189" s="100">
        <v>0.25091740084182024</v>
      </c>
      <c r="P189" s="108">
        <v>0</v>
      </c>
      <c r="Q189" s="950">
        <v>0</v>
      </c>
      <c r="R189" s="508">
        <f t="shared" si="17"/>
        <v>4.8096743163391515</v>
      </c>
      <c r="S189" s="508">
        <v>84.614640750410985</v>
      </c>
      <c r="T189" s="157">
        <f t="shared" si="18"/>
        <v>5.2830073442963368</v>
      </c>
      <c r="U189" s="161">
        <f t="shared" si="19"/>
        <v>0.25091740084182024</v>
      </c>
      <c r="V189" s="221">
        <v>0</v>
      </c>
    </row>
    <row r="190" spans="1:22">
      <c r="A190" s="1029"/>
      <c r="B190" s="102" t="s">
        <v>32</v>
      </c>
      <c r="C190" s="103" t="s">
        <v>33</v>
      </c>
      <c r="D190" s="103" t="s">
        <v>111</v>
      </c>
      <c r="E190" s="103">
        <v>8</v>
      </c>
      <c r="F190" s="104">
        <v>1994.3</v>
      </c>
      <c r="G190" s="147">
        <v>0</v>
      </c>
      <c r="H190" s="100">
        <v>2.6385197813769241</v>
      </c>
      <c r="I190" s="108">
        <v>0</v>
      </c>
      <c r="J190" s="100">
        <v>93.835932407360986</v>
      </c>
      <c r="K190" s="930">
        <v>0.69147069147069151</v>
      </c>
      <c r="L190" s="100">
        <v>0</v>
      </c>
      <c r="M190" s="108">
        <v>0.44226044226044225</v>
      </c>
      <c r="N190" s="106">
        <v>0.66088351802637524</v>
      </c>
      <c r="O190" s="100">
        <v>0</v>
      </c>
      <c r="P190" s="108">
        <v>0</v>
      </c>
      <c r="Q190" s="950">
        <v>0</v>
      </c>
      <c r="R190" s="508">
        <f t="shared" si="17"/>
        <v>2.6385197813769241</v>
      </c>
      <c r="S190" s="508">
        <v>93.835932407360986</v>
      </c>
      <c r="T190" s="157">
        <f t="shared" si="18"/>
        <v>1.1337311337311338</v>
      </c>
      <c r="U190" s="161">
        <f t="shared" si="19"/>
        <v>0.66088351802637524</v>
      </c>
      <c r="V190" s="221">
        <v>0</v>
      </c>
    </row>
    <row r="191" spans="1:22">
      <c r="A191" s="1029"/>
      <c r="B191" s="102" t="s">
        <v>32</v>
      </c>
      <c r="C191" s="103" t="s">
        <v>33</v>
      </c>
      <c r="D191" s="103" t="s">
        <v>111</v>
      </c>
      <c r="E191" s="103">
        <v>9</v>
      </c>
      <c r="F191" s="104">
        <v>2000</v>
      </c>
      <c r="G191" s="147">
        <v>0</v>
      </c>
      <c r="H191" s="100">
        <v>1.2464999999999999</v>
      </c>
      <c r="I191" s="108">
        <v>0</v>
      </c>
      <c r="J191" s="100">
        <v>79.3245</v>
      </c>
      <c r="K191" s="930">
        <v>0.38750000000000001</v>
      </c>
      <c r="L191" s="100">
        <v>0.75949999999999995</v>
      </c>
      <c r="M191" s="108">
        <v>1.2969999999999999</v>
      </c>
      <c r="N191" s="106">
        <v>6.3265000000000002</v>
      </c>
      <c r="O191" s="100">
        <v>0.30049999999999999</v>
      </c>
      <c r="P191" s="108">
        <v>0</v>
      </c>
      <c r="Q191" s="950">
        <v>0</v>
      </c>
      <c r="R191" s="508">
        <f t="shared" si="17"/>
        <v>1.2464999999999999</v>
      </c>
      <c r="S191" s="508">
        <v>79.3245</v>
      </c>
      <c r="T191" s="157">
        <f t="shared" si="18"/>
        <v>2.444</v>
      </c>
      <c r="U191" s="161">
        <f>SUM(N191,O191,P191)</f>
        <v>6.6270000000000007</v>
      </c>
      <c r="V191" s="221">
        <v>0</v>
      </c>
    </row>
    <row r="192" spans="1:22">
      <c r="A192" s="1029"/>
      <c r="B192" s="111" t="s">
        <v>32</v>
      </c>
      <c r="C192" s="112" t="s">
        <v>33</v>
      </c>
      <c r="D192" s="112" t="s">
        <v>111</v>
      </c>
      <c r="E192" s="112">
        <v>10</v>
      </c>
      <c r="F192" s="113">
        <v>2000</v>
      </c>
      <c r="G192" s="148">
        <v>0</v>
      </c>
      <c r="H192" s="116">
        <v>59.502499999999998</v>
      </c>
      <c r="I192" s="118">
        <v>0</v>
      </c>
      <c r="J192" s="116">
        <v>4.7674999999999956</v>
      </c>
      <c r="K192" s="931">
        <v>0</v>
      </c>
      <c r="L192" s="116">
        <v>0</v>
      </c>
      <c r="M192" s="118">
        <v>0.84450000000000003</v>
      </c>
      <c r="N192" s="115">
        <v>31.763000000000002</v>
      </c>
      <c r="O192" s="116">
        <v>0</v>
      </c>
      <c r="P192" s="118">
        <v>0</v>
      </c>
      <c r="Q192" s="951">
        <v>0</v>
      </c>
      <c r="R192" s="509">
        <f t="shared" si="17"/>
        <v>59.502499999999998</v>
      </c>
      <c r="S192" s="509">
        <v>4.7674999999999956</v>
      </c>
      <c r="T192" s="158">
        <f t="shared" si="18"/>
        <v>0.84450000000000003</v>
      </c>
      <c r="U192" s="162">
        <f t="shared" si="19"/>
        <v>31.763000000000002</v>
      </c>
      <c r="V192" s="222">
        <v>0</v>
      </c>
    </row>
    <row r="193" spans="1:22">
      <c r="A193" s="1029"/>
      <c r="B193" s="102" t="s">
        <v>32</v>
      </c>
      <c r="C193" s="103" t="s">
        <v>33</v>
      </c>
      <c r="D193" s="103" t="s">
        <v>112</v>
      </c>
      <c r="E193" s="103">
        <v>1</v>
      </c>
      <c r="F193" s="104">
        <v>2000</v>
      </c>
      <c r="G193" s="147">
        <v>0</v>
      </c>
      <c r="H193" s="100">
        <v>0.89300000000000002</v>
      </c>
      <c r="I193" s="108">
        <v>0.50199999999999989</v>
      </c>
      <c r="J193" s="100">
        <v>71.213000000000008</v>
      </c>
      <c r="K193" s="930">
        <v>8.6295000000000002</v>
      </c>
      <c r="L193" s="100">
        <v>1.0685</v>
      </c>
      <c r="M193" s="108">
        <v>0.30649999999999999</v>
      </c>
      <c r="N193" s="106">
        <v>2.3525</v>
      </c>
      <c r="O193" s="100">
        <v>0</v>
      </c>
      <c r="P193" s="108">
        <v>0</v>
      </c>
      <c r="Q193" s="950">
        <v>0</v>
      </c>
      <c r="R193" s="508">
        <f t="shared" si="17"/>
        <v>1.395</v>
      </c>
      <c r="S193" s="508">
        <v>71.213000000000008</v>
      </c>
      <c r="T193" s="157">
        <f t="shared" si="18"/>
        <v>10.0045</v>
      </c>
      <c r="U193" s="161">
        <f t="shared" si="19"/>
        <v>2.3525</v>
      </c>
      <c r="V193" s="221">
        <v>0</v>
      </c>
    </row>
    <row r="194" spans="1:22">
      <c r="A194" s="1029"/>
      <c r="B194" s="102" t="s">
        <v>32</v>
      </c>
      <c r="C194" s="103" t="s">
        <v>33</v>
      </c>
      <c r="D194" s="103" t="s">
        <v>112</v>
      </c>
      <c r="E194" s="103">
        <v>2</v>
      </c>
      <c r="F194" s="104">
        <v>2000</v>
      </c>
      <c r="G194" s="147">
        <v>0</v>
      </c>
      <c r="H194" s="100">
        <v>0.91949999999999998</v>
      </c>
      <c r="I194" s="108">
        <v>0</v>
      </c>
      <c r="J194" s="100">
        <v>74.456000000000003</v>
      </c>
      <c r="K194" s="930">
        <v>5.9565000000000001</v>
      </c>
      <c r="L194" s="100">
        <v>0.35399999999999998</v>
      </c>
      <c r="M194" s="108">
        <v>0.36199999999999999</v>
      </c>
      <c r="N194" s="106">
        <v>1.8440000000000003</v>
      </c>
      <c r="O194" s="100">
        <v>9.6500000000000016E-2</v>
      </c>
      <c r="P194" s="108">
        <v>0</v>
      </c>
      <c r="Q194" s="950">
        <v>0</v>
      </c>
      <c r="R194" s="508">
        <f t="shared" si="17"/>
        <v>0.91949999999999998</v>
      </c>
      <c r="S194" s="508">
        <v>74.456000000000003</v>
      </c>
      <c r="T194" s="157">
        <f t="shared" si="18"/>
        <v>6.6725000000000003</v>
      </c>
      <c r="U194" s="161">
        <f t="shared" si="19"/>
        <v>1.9405000000000003</v>
      </c>
      <c r="V194" s="221">
        <v>0</v>
      </c>
    </row>
    <row r="195" spans="1:22">
      <c r="A195" s="1029"/>
      <c r="B195" s="102" t="s">
        <v>32</v>
      </c>
      <c r="C195" s="103" t="s">
        <v>33</v>
      </c>
      <c r="D195" s="103" t="s">
        <v>112</v>
      </c>
      <c r="E195" s="103">
        <v>3</v>
      </c>
      <c r="F195" s="104">
        <v>2000</v>
      </c>
      <c r="G195" s="147">
        <v>0</v>
      </c>
      <c r="H195" s="100">
        <v>0.74250000000000005</v>
      </c>
      <c r="I195" s="108">
        <v>0</v>
      </c>
      <c r="J195" s="100">
        <v>77.063500000000005</v>
      </c>
      <c r="K195" s="930">
        <v>6.15</v>
      </c>
      <c r="L195" s="100">
        <v>0</v>
      </c>
      <c r="M195" s="108">
        <v>0.8005000000000001</v>
      </c>
      <c r="N195" s="106">
        <v>1.613</v>
      </c>
      <c r="O195" s="100">
        <v>0</v>
      </c>
      <c r="P195" s="108">
        <v>0</v>
      </c>
      <c r="Q195" s="950">
        <v>0</v>
      </c>
      <c r="R195" s="508">
        <f t="shared" si="17"/>
        <v>0.74250000000000005</v>
      </c>
      <c r="S195" s="508">
        <v>77.063500000000005</v>
      </c>
      <c r="T195" s="157">
        <f t="shared" si="18"/>
        <v>6.9505000000000008</v>
      </c>
      <c r="U195" s="161">
        <f t="shared" si="19"/>
        <v>1.613</v>
      </c>
      <c r="V195" s="221">
        <v>0</v>
      </c>
    </row>
    <row r="196" spans="1:22">
      <c r="A196" s="1029"/>
      <c r="B196" s="102" t="s">
        <v>32</v>
      </c>
      <c r="C196" s="103" t="s">
        <v>33</v>
      </c>
      <c r="D196" s="103" t="s">
        <v>112</v>
      </c>
      <c r="E196" s="103">
        <v>4</v>
      </c>
      <c r="F196" s="104">
        <v>2000</v>
      </c>
      <c r="G196" s="147">
        <v>0</v>
      </c>
      <c r="H196" s="100">
        <v>2.7109999999999999</v>
      </c>
      <c r="I196" s="108">
        <v>0</v>
      </c>
      <c r="J196" s="100">
        <v>76.292500000000004</v>
      </c>
      <c r="K196" s="930">
        <v>3.5569999999999999</v>
      </c>
      <c r="L196" s="100">
        <v>0</v>
      </c>
      <c r="M196" s="108">
        <v>0.313</v>
      </c>
      <c r="N196" s="106">
        <v>0.72650000000000003</v>
      </c>
      <c r="O196" s="100">
        <v>0</v>
      </c>
      <c r="P196" s="108">
        <v>0</v>
      </c>
      <c r="Q196" s="950">
        <v>0</v>
      </c>
      <c r="R196" s="508">
        <f t="shared" si="17"/>
        <v>2.7109999999999999</v>
      </c>
      <c r="S196" s="508">
        <v>76.292500000000004</v>
      </c>
      <c r="T196" s="157">
        <f t="shared" si="18"/>
        <v>3.87</v>
      </c>
      <c r="U196" s="161">
        <f t="shared" si="19"/>
        <v>0.72650000000000003</v>
      </c>
      <c r="V196" s="221">
        <v>0</v>
      </c>
    </row>
    <row r="197" spans="1:22">
      <c r="A197" s="1029"/>
      <c r="B197" s="119" t="s">
        <v>32</v>
      </c>
      <c r="C197" s="120" t="s">
        <v>33</v>
      </c>
      <c r="D197" s="103" t="s">
        <v>112</v>
      </c>
      <c r="E197" s="103">
        <v>5</v>
      </c>
      <c r="F197" s="104">
        <v>2000</v>
      </c>
      <c r="G197" s="147">
        <v>0</v>
      </c>
      <c r="H197" s="100">
        <v>1.8010000000000002</v>
      </c>
      <c r="I197" s="108">
        <v>1.2709999999999999</v>
      </c>
      <c r="J197" s="100">
        <v>45.351500000000009</v>
      </c>
      <c r="K197" s="930">
        <v>3.6315</v>
      </c>
      <c r="L197" s="100">
        <v>0</v>
      </c>
      <c r="M197" s="108">
        <v>0.216</v>
      </c>
      <c r="N197" s="106">
        <v>0.68400000000000005</v>
      </c>
      <c r="O197" s="100">
        <v>5.0999999999999997E-2</v>
      </c>
      <c r="P197" s="108">
        <v>0</v>
      </c>
      <c r="Q197" s="950">
        <v>0</v>
      </c>
      <c r="R197" s="508">
        <f t="shared" si="17"/>
        <v>3.0720000000000001</v>
      </c>
      <c r="S197" s="508">
        <v>45.351500000000009</v>
      </c>
      <c r="T197" s="157">
        <f>SUM(K197,L197,M197)</f>
        <v>3.8475000000000001</v>
      </c>
      <c r="U197" s="161">
        <f t="shared" si="19"/>
        <v>0.7350000000000001</v>
      </c>
      <c r="V197" s="221">
        <v>0</v>
      </c>
    </row>
    <row r="198" spans="1:22">
      <c r="A198" s="1029"/>
      <c r="B198" s="102" t="s">
        <v>32</v>
      </c>
      <c r="C198" s="103" t="s">
        <v>33</v>
      </c>
      <c r="D198" s="103" t="s">
        <v>112</v>
      </c>
      <c r="E198" s="103">
        <v>6</v>
      </c>
      <c r="F198" s="104">
        <v>2000</v>
      </c>
      <c r="G198" s="147">
        <v>0</v>
      </c>
      <c r="H198" s="100">
        <v>1.9614999999999998</v>
      </c>
      <c r="I198" s="108">
        <v>0</v>
      </c>
      <c r="J198" s="100">
        <v>28.382499999999993</v>
      </c>
      <c r="K198" s="930">
        <v>5.9145000000000003</v>
      </c>
      <c r="L198" s="100">
        <v>0</v>
      </c>
      <c r="M198" s="108">
        <v>0</v>
      </c>
      <c r="N198" s="106">
        <v>2.9125000000000001</v>
      </c>
      <c r="O198" s="100">
        <v>0</v>
      </c>
      <c r="P198" s="108">
        <v>0</v>
      </c>
      <c r="Q198" s="950">
        <v>0</v>
      </c>
      <c r="R198" s="508">
        <f t="shared" si="17"/>
        <v>1.9614999999999998</v>
      </c>
      <c r="S198" s="508">
        <v>28.382499999999993</v>
      </c>
      <c r="T198" s="157">
        <f t="shared" si="18"/>
        <v>5.9145000000000003</v>
      </c>
      <c r="U198" s="161">
        <f t="shared" si="19"/>
        <v>2.9125000000000001</v>
      </c>
      <c r="V198" s="221">
        <v>0</v>
      </c>
    </row>
    <row r="199" spans="1:22">
      <c r="A199" s="1029"/>
      <c r="B199" s="102" t="s">
        <v>32</v>
      </c>
      <c r="C199" s="103" t="s">
        <v>33</v>
      </c>
      <c r="D199" s="103" t="s">
        <v>112</v>
      </c>
      <c r="E199" s="103">
        <v>7</v>
      </c>
      <c r="F199" s="104">
        <v>2000</v>
      </c>
      <c r="G199" s="147">
        <v>0</v>
      </c>
      <c r="H199" s="100">
        <v>0.35749999999999998</v>
      </c>
      <c r="I199" s="108">
        <v>0</v>
      </c>
      <c r="J199" s="100">
        <v>62.298999999999999</v>
      </c>
      <c r="K199" s="930">
        <v>5.0545</v>
      </c>
      <c r="L199" s="100">
        <v>0</v>
      </c>
      <c r="M199" s="108">
        <v>0</v>
      </c>
      <c r="N199" s="106">
        <v>1.1659999999999999</v>
      </c>
      <c r="O199" s="100">
        <v>0</v>
      </c>
      <c r="P199" s="108">
        <v>0</v>
      </c>
      <c r="Q199" s="950">
        <v>0</v>
      </c>
      <c r="R199" s="508">
        <f t="shared" si="17"/>
        <v>0.35749999999999998</v>
      </c>
      <c r="S199" s="508">
        <v>62.298999999999999</v>
      </c>
      <c r="T199" s="157">
        <f t="shared" si="18"/>
        <v>5.0545</v>
      </c>
      <c r="U199" s="161">
        <f t="shared" si="19"/>
        <v>1.1659999999999999</v>
      </c>
      <c r="V199" s="221">
        <v>0</v>
      </c>
    </row>
    <row r="200" spans="1:22">
      <c r="A200" s="1029"/>
      <c r="B200" s="102" t="s">
        <v>32</v>
      </c>
      <c r="C200" s="103" t="s">
        <v>33</v>
      </c>
      <c r="D200" s="103" t="s">
        <v>112</v>
      </c>
      <c r="E200" s="103">
        <v>8</v>
      </c>
      <c r="F200" s="104">
        <v>2000</v>
      </c>
      <c r="G200" s="147">
        <v>0</v>
      </c>
      <c r="H200" s="100">
        <v>0.4385</v>
      </c>
      <c r="I200" s="108">
        <v>0</v>
      </c>
      <c r="J200" s="100">
        <v>73.326999999999998</v>
      </c>
      <c r="K200" s="930">
        <v>9.9335000000000004</v>
      </c>
      <c r="L200" s="100">
        <v>0</v>
      </c>
      <c r="M200" s="108">
        <v>0.57850000000000001</v>
      </c>
      <c r="N200" s="106">
        <v>3.7604999999999995</v>
      </c>
      <c r="O200" s="100">
        <v>0</v>
      </c>
      <c r="P200" s="108">
        <v>0</v>
      </c>
      <c r="Q200" s="950">
        <v>0</v>
      </c>
      <c r="R200" s="508">
        <f t="shared" si="17"/>
        <v>0.4385</v>
      </c>
      <c r="S200" s="508">
        <v>73.326999999999998</v>
      </c>
      <c r="T200" s="157">
        <f t="shared" si="18"/>
        <v>10.512</v>
      </c>
      <c r="U200" s="161">
        <f t="shared" si="19"/>
        <v>3.7604999999999995</v>
      </c>
      <c r="V200" s="221">
        <v>0</v>
      </c>
    </row>
    <row r="201" spans="1:22">
      <c r="A201" s="1029"/>
      <c r="B201" s="102" t="s">
        <v>32</v>
      </c>
      <c r="C201" s="103" t="s">
        <v>33</v>
      </c>
      <c r="D201" s="103" t="s">
        <v>112</v>
      </c>
      <c r="E201" s="103">
        <v>9</v>
      </c>
      <c r="F201" s="104">
        <v>2000</v>
      </c>
      <c r="G201" s="147">
        <v>0</v>
      </c>
      <c r="H201" s="100">
        <v>0.33650000000000002</v>
      </c>
      <c r="I201" s="108">
        <v>0</v>
      </c>
      <c r="J201" s="100">
        <v>70.197000000000003</v>
      </c>
      <c r="K201" s="930">
        <v>5.6284999999999998</v>
      </c>
      <c r="L201" s="100">
        <v>0</v>
      </c>
      <c r="M201" s="108">
        <v>2.7500000000000004E-2</v>
      </c>
      <c r="N201" s="106">
        <v>0.54749999999999999</v>
      </c>
      <c r="O201" s="100">
        <v>0</v>
      </c>
      <c r="P201" s="108">
        <v>0</v>
      </c>
      <c r="Q201" s="950">
        <v>0</v>
      </c>
      <c r="R201" s="508">
        <f t="shared" si="17"/>
        <v>0.33650000000000002</v>
      </c>
      <c r="S201" s="508">
        <v>70.197000000000003</v>
      </c>
      <c r="T201" s="157">
        <f t="shared" si="18"/>
        <v>5.6559999999999997</v>
      </c>
      <c r="U201" s="161">
        <f t="shared" si="19"/>
        <v>0.54749999999999999</v>
      </c>
      <c r="V201" s="221">
        <v>0</v>
      </c>
    </row>
    <row r="202" spans="1:22">
      <c r="A202" s="1029"/>
      <c r="B202" s="111" t="s">
        <v>32</v>
      </c>
      <c r="C202" s="112" t="s">
        <v>33</v>
      </c>
      <c r="D202" s="112" t="s">
        <v>112</v>
      </c>
      <c r="E202" s="112">
        <v>10</v>
      </c>
      <c r="F202" s="113">
        <v>2000</v>
      </c>
      <c r="G202" s="148">
        <v>0</v>
      </c>
      <c r="H202" s="116">
        <v>1.4835</v>
      </c>
      <c r="I202" s="118">
        <v>0</v>
      </c>
      <c r="J202" s="116">
        <v>58.994999999999983</v>
      </c>
      <c r="K202" s="931">
        <v>1.3759999999999999</v>
      </c>
      <c r="L202" s="116">
        <v>0</v>
      </c>
      <c r="M202" s="118">
        <v>0.1305</v>
      </c>
      <c r="N202" s="115">
        <v>12.237500000000001</v>
      </c>
      <c r="O202" s="116">
        <v>9.5000000000000001E-2</v>
      </c>
      <c r="P202" s="118">
        <v>0</v>
      </c>
      <c r="Q202" s="951">
        <v>0</v>
      </c>
      <c r="R202" s="509">
        <f t="shared" si="17"/>
        <v>1.4835</v>
      </c>
      <c r="S202" s="509">
        <v>58.994999999999983</v>
      </c>
      <c r="T202" s="158">
        <f t="shared" si="18"/>
        <v>1.5065</v>
      </c>
      <c r="U202" s="162">
        <f t="shared" si="19"/>
        <v>12.332500000000001</v>
      </c>
      <c r="V202" s="222">
        <v>0</v>
      </c>
    </row>
    <row r="203" spans="1:22">
      <c r="A203" s="1029"/>
      <c r="B203" s="102" t="s">
        <v>32</v>
      </c>
      <c r="C203" s="103" t="s">
        <v>33</v>
      </c>
      <c r="D203" s="103" t="s">
        <v>113</v>
      </c>
      <c r="E203" s="103">
        <v>1</v>
      </c>
      <c r="F203" s="104">
        <v>2000</v>
      </c>
      <c r="G203" s="147">
        <v>0</v>
      </c>
      <c r="H203" s="100">
        <v>3.3540000000000001</v>
      </c>
      <c r="I203" s="108">
        <v>0</v>
      </c>
      <c r="J203" s="100">
        <v>89.040999999999997</v>
      </c>
      <c r="K203" s="930">
        <v>1.823</v>
      </c>
      <c r="L203" s="100">
        <v>0.1545</v>
      </c>
      <c r="M203" s="108">
        <v>9.4E-2</v>
      </c>
      <c r="N203" s="106">
        <v>2.1995</v>
      </c>
      <c r="O203" s="100">
        <v>0.14799999999999999</v>
      </c>
      <c r="P203" s="108">
        <v>0</v>
      </c>
      <c r="Q203" s="950">
        <v>0</v>
      </c>
      <c r="R203" s="508">
        <f t="shared" si="17"/>
        <v>3.3540000000000001</v>
      </c>
      <c r="S203" s="508">
        <v>89.040999999999997</v>
      </c>
      <c r="T203" s="157">
        <f t="shared" si="18"/>
        <v>2.0714999999999999</v>
      </c>
      <c r="U203" s="161">
        <f t="shared" si="19"/>
        <v>2.3475000000000001</v>
      </c>
      <c r="V203" s="221">
        <v>0</v>
      </c>
    </row>
    <row r="204" spans="1:22">
      <c r="A204" s="1029"/>
      <c r="B204" s="102" t="s">
        <v>32</v>
      </c>
      <c r="C204" s="103" t="s">
        <v>33</v>
      </c>
      <c r="D204" s="103" t="s">
        <v>113</v>
      </c>
      <c r="E204" s="103">
        <v>2</v>
      </c>
      <c r="F204" s="104">
        <v>2000</v>
      </c>
      <c r="G204" s="147">
        <v>0</v>
      </c>
      <c r="H204" s="100">
        <v>5.6444999999999999</v>
      </c>
      <c r="I204" s="108">
        <v>0.43899999999999995</v>
      </c>
      <c r="J204" s="100">
        <v>86.816999999999993</v>
      </c>
      <c r="K204" s="930">
        <v>4.5415000000000001</v>
      </c>
      <c r="L204" s="100">
        <v>0</v>
      </c>
      <c r="M204" s="108">
        <v>0.28799999999999998</v>
      </c>
      <c r="N204" s="106">
        <v>0.59499999999999997</v>
      </c>
      <c r="O204" s="100">
        <v>0.28699999999999998</v>
      </c>
      <c r="P204" s="108">
        <v>0</v>
      </c>
      <c r="Q204" s="950">
        <v>0</v>
      </c>
      <c r="R204" s="508">
        <f t="shared" si="17"/>
        <v>6.0834999999999999</v>
      </c>
      <c r="S204" s="508">
        <v>86.816999999999993</v>
      </c>
      <c r="T204" s="157">
        <f t="shared" si="18"/>
        <v>4.8295000000000003</v>
      </c>
      <c r="U204" s="161">
        <f t="shared" si="19"/>
        <v>0.8819999999999999</v>
      </c>
      <c r="V204" s="221">
        <v>0</v>
      </c>
    </row>
    <row r="205" spans="1:22">
      <c r="A205" s="1029"/>
      <c r="B205" s="102" t="s">
        <v>32</v>
      </c>
      <c r="C205" s="103" t="s">
        <v>33</v>
      </c>
      <c r="D205" s="103" t="s">
        <v>113</v>
      </c>
      <c r="E205" s="103">
        <v>3</v>
      </c>
      <c r="F205" s="104">
        <v>1988.03</v>
      </c>
      <c r="G205" s="147">
        <v>0</v>
      </c>
      <c r="H205" s="100">
        <v>6.7664974874624635</v>
      </c>
      <c r="I205" s="108">
        <v>2.6906032605141772</v>
      </c>
      <c r="J205" s="100">
        <v>77.852949905182513</v>
      </c>
      <c r="K205" s="930">
        <v>6.7569402876214149</v>
      </c>
      <c r="L205" s="100">
        <v>0</v>
      </c>
      <c r="M205" s="108">
        <v>0</v>
      </c>
      <c r="N205" s="106">
        <v>2.2167673526053431</v>
      </c>
      <c r="O205" s="100">
        <v>0</v>
      </c>
      <c r="P205" s="108">
        <v>0</v>
      </c>
      <c r="Q205" s="950">
        <v>0</v>
      </c>
      <c r="R205" s="508">
        <f t="shared" si="17"/>
        <v>9.4571007479766411</v>
      </c>
      <c r="S205" s="508">
        <v>77.852949905182513</v>
      </c>
      <c r="T205" s="157">
        <f t="shared" si="18"/>
        <v>6.7569402876214149</v>
      </c>
      <c r="U205" s="161">
        <f t="shared" si="19"/>
        <v>2.2167673526053431</v>
      </c>
      <c r="V205" s="221">
        <v>0</v>
      </c>
    </row>
    <row r="206" spans="1:22">
      <c r="A206" s="1029"/>
      <c r="B206" s="102" t="s">
        <v>32</v>
      </c>
      <c r="C206" s="103" t="s">
        <v>33</v>
      </c>
      <c r="D206" s="103" t="s">
        <v>113</v>
      </c>
      <c r="E206" s="103">
        <v>4</v>
      </c>
      <c r="F206" s="104">
        <v>1985.34</v>
      </c>
      <c r="G206" s="147">
        <v>0</v>
      </c>
      <c r="H206" s="100">
        <v>9.9554736216466697</v>
      </c>
      <c r="I206" s="108">
        <v>1.6546284263652573</v>
      </c>
      <c r="J206" s="100">
        <v>80.452718426063043</v>
      </c>
      <c r="K206" s="930">
        <v>6.0851038109341475</v>
      </c>
      <c r="L206" s="100">
        <v>0</v>
      </c>
      <c r="M206" s="108">
        <v>0</v>
      </c>
      <c r="N206" s="106">
        <v>0.26343094885510793</v>
      </c>
      <c r="O206" s="100">
        <v>0</v>
      </c>
      <c r="P206" s="108">
        <v>0</v>
      </c>
      <c r="Q206" s="950">
        <v>0</v>
      </c>
      <c r="R206" s="508">
        <f t="shared" si="17"/>
        <v>11.610102048011926</v>
      </c>
      <c r="S206" s="508">
        <v>80.452718426063043</v>
      </c>
      <c r="T206" s="157">
        <f t="shared" si="18"/>
        <v>6.0851038109341475</v>
      </c>
      <c r="U206" s="161">
        <f>SUM(N206,O206,P206)</f>
        <v>0.26343094885510793</v>
      </c>
      <c r="V206" s="221">
        <v>0</v>
      </c>
    </row>
    <row r="207" spans="1:22">
      <c r="A207" s="1029"/>
      <c r="B207" s="102" t="s">
        <v>32</v>
      </c>
      <c r="C207" s="103" t="s">
        <v>33</v>
      </c>
      <c r="D207" s="103" t="s">
        <v>113</v>
      </c>
      <c r="E207" s="103">
        <v>5</v>
      </c>
      <c r="F207" s="104">
        <v>1966.93</v>
      </c>
      <c r="G207" s="147">
        <v>0</v>
      </c>
      <c r="H207" s="100">
        <v>6.9677111030895871</v>
      </c>
      <c r="I207" s="108">
        <v>0.65025191542149441</v>
      </c>
      <c r="J207" s="100">
        <v>85.611587600982233</v>
      </c>
      <c r="K207" s="930">
        <v>4.7891892441520545</v>
      </c>
      <c r="L207" s="100">
        <v>0</v>
      </c>
      <c r="M207" s="108">
        <v>4.0672520120187294E-2</v>
      </c>
      <c r="N207" s="106">
        <v>0.12252596686206423</v>
      </c>
      <c r="O207" s="100">
        <v>0</v>
      </c>
      <c r="P207" s="108">
        <v>0</v>
      </c>
      <c r="Q207" s="950">
        <v>0</v>
      </c>
      <c r="R207" s="508">
        <f t="shared" si="17"/>
        <v>7.6179630185110812</v>
      </c>
      <c r="S207" s="508">
        <v>85.611587600982233</v>
      </c>
      <c r="T207" s="157">
        <f t="shared" si="18"/>
        <v>4.8298617642722421</v>
      </c>
      <c r="U207" s="161">
        <f t="shared" si="19"/>
        <v>0.12252596686206423</v>
      </c>
      <c r="V207" s="221">
        <v>0</v>
      </c>
    </row>
    <row r="208" spans="1:22">
      <c r="A208" s="1029"/>
      <c r="B208" s="102" t="s">
        <v>32</v>
      </c>
      <c r="C208" s="103" t="s">
        <v>33</v>
      </c>
      <c r="D208" s="103" t="s">
        <v>113</v>
      </c>
      <c r="E208" s="103">
        <v>6</v>
      </c>
      <c r="F208" s="104">
        <v>1982.17</v>
      </c>
      <c r="G208" s="147">
        <v>0</v>
      </c>
      <c r="H208" s="100">
        <v>4.7059535761312095</v>
      </c>
      <c r="I208" s="108">
        <v>0.38089568503206078</v>
      </c>
      <c r="J208" s="100">
        <v>81.299283108915986</v>
      </c>
      <c r="K208" s="930">
        <v>6.6200174556168241</v>
      </c>
      <c r="L208" s="100">
        <v>0</v>
      </c>
      <c r="M208" s="108">
        <v>0</v>
      </c>
      <c r="N208" s="106">
        <v>5.7674165182602906</v>
      </c>
      <c r="O208" s="100">
        <v>0</v>
      </c>
      <c r="P208" s="108">
        <v>0</v>
      </c>
      <c r="Q208" s="950">
        <v>0</v>
      </c>
      <c r="R208" s="508">
        <f t="shared" si="17"/>
        <v>5.0868492611632705</v>
      </c>
      <c r="S208" s="508">
        <v>81.299283108915986</v>
      </c>
      <c r="T208" s="157">
        <f t="shared" si="18"/>
        <v>6.6200174556168241</v>
      </c>
      <c r="U208" s="161">
        <f t="shared" si="19"/>
        <v>5.7674165182602906</v>
      </c>
      <c r="V208" s="221">
        <v>0</v>
      </c>
    </row>
    <row r="209" spans="1:22">
      <c r="A209" s="1029"/>
      <c r="B209" s="102" t="s">
        <v>32</v>
      </c>
      <c r="C209" s="103" t="s">
        <v>33</v>
      </c>
      <c r="D209" s="103" t="s">
        <v>113</v>
      </c>
      <c r="E209" s="103">
        <v>7</v>
      </c>
      <c r="F209" s="104">
        <v>2000</v>
      </c>
      <c r="G209" s="147">
        <v>0</v>
      </c>
      <c r="H209" s="100">
        <v>1.7264999999999999</v>
      </c>
      <c r="I209" s="108">
        <v>0.22400000000000003</v>
      </c>
      <c r="J209" s="100">
        <v>91.290499999999994</v>
      </c>
      <c r="K209" s="930">
        <v>2.23</v>
      </c>
      <c r="L209" s="100">
        <v>0</v>
      </c>
      <c r="M209" s="108">
        <v>0.18099999999999999</v>
      </c>
      <c r="N209" s="106">
        <v>2.5310000000000001</v>
      </c>
      <c r="O209" s="100">
        <v>0</v>
      </c>
      <c r="P209" s="108">
        <v>0</v>
      </c>
      <c r="Q209" s="950">
        <v>0</v>
      </c>
      <c r="R209" s="508">
        <f t="shared" si="17"/>
        <v>1.9504999999999999</v>
      </c>
      <c r="S209" s="508">
        <v>91.290499999999994</v>
      </c>
      <c r="T209" s="157">
        <f t="shared" si="18"/>
        <v>2.411</v>
      </c>
      <c r="U209" s="161">
        <f t="shared" si="19"/>
        <v>2.5310000000000001</v>
      </c>
      <c r="V209" s="221">
        <v>0</v>
      </c>
    </row>
    <row r="210" spans="1:22">
      <c r="A210" s="1029"/>
      <c r="B210" s="102" t="s">
        <v>32</v>
      </c>
      <c r="C210" s="103" t="s">
        <v>33</v>
      </c>
      <c r="D210" s="103" t="s">
        <v>113</v>
      </c>
      <c r="E210" s="103">
        <v>8</v>
      </c>
      <c r="F210" s="104">
        <v>2000</v>
      </c>
      <c r="G210" s="147">
        <v>0</v>
      </c>
      <c r="H210" s="100">
        <v>3.3319999999999999</v>
      </c>
      <c r="I210" s="108">
        <v>0.12250000000000001</v>
      </c>
      <c r="J210" s="100">
        <v>87.353499999999997</v>
      </c>
      <c r="K210" s="930">
        <v>2.7010000000000001</v>
      </c>
      <c r="L210" s="100">
        <v>0</v>
      </c>
      <c r="M210" s="108">
        <v>1.1174999999999999</v>
      </c>
      <c r="N210" s="106">
        <v>3.3354999999999997</v>
      </c>
      <c r="O210" s="100">
        <v>0</v>
      </c>
      <c r="P210" s="108">
        <v>0</v>
      </c>
      <c r="Q210" s="950">
        <v>0</v>
      </c>
      <c r="R210" s="508">
        <f t="shared" si="17"/>
        <v>3.4544999999999999</v>
      </c>
      <c r="S210" s="508">
        <v>87.353499999999997</v>
      </c>
      <c r="T210" s="157">
        <f t="shared" si="18"/>
        <v>3.8185000000000002</v>
      </c>
      <c r="U210" s="161">
        <f t="shared" si="19"/>
        <v>3.3354999999999997</v>
      </c>
      <c r="V210" s="221">
        <v>0</v>
      </c>
    </row>
    <row r="211" spans="1:22">
      <c r="A211" s="1029"/>
      <c r="B211" s="102" t="s">
        <v>32</v>
      </c>
      <c r="C211" s="103" t="s">
        <v>33</v>
      </c>
      <c r="D211" s="103" t="s">
        <v>113</v>
      </c>
      <c r="E211" s="103">
        <v>9</v>
      </c>
      <c r="F211" s="104">
        <v>1996.26</v>
      </c>
      <c r="G211" s="147">
        <v>0</v>
      </c>
      <c r="H211" s="100">
        <v>6.1965876188472446</v>
      </c>
      <c r="I211" s="108">
        <v>6.9630208489876069E-2</v>
      </c>
      <c r="J211" s="100">
        <v>88.667808802460598</v>
      </c>
      <c r="K211" s="930">
        <v>0.29104425275264745</v>
      </c>
      <c r="L211" s="100">
        <v>0</v>
      </c>
      <c r="M211" s="108">
        <v>3.0557141855269355E-2</v>
      </c>
      <c r="N211" s="106">
        <v>0.60012222856742103</v>
      </c>
      <c r="O211" s="100">
        <v>0</v>
      </c>
      <c r="P211" s="108">
        <v>0</v>
      </c>
      <c r="Q211" s="950">
        <v>0</v>
      </c>
      <c r="R211" s="508">
        <f t="shared" si="17"/>
        <v>6.2662178273371207</v>
      </c>
      <c r="S211" s="508">
        <v>88.667808802460598</v>
      </c>
      <c r="T211" s="157">
        <f t="shared" si="18"/>
        <v>0.32160139460791681</v>
      </c>
      <c r="U211" s="161">
        <f t="shared" si="19"/>
        <v>0.60012222856742103</v>
      </c>
      <c r="V211" s="221">
        <v>0</v>
      </c>
    </row>
    <row r="212" spans="1:22" ht="15.75" thickBot="1">
      <c r="A212" s="1029"/>
      <c r="B212" s="122" t="s">
        <v>32</v>
      </c>
      <c r="C212" s="123" t="s">
        <v>33</v>
      </c>
      <c r="D212" s="124" t="s">
        <v>113</v>
      </c>
      <c r="E212" s="124">
        <v>10</v>
      </c>
      <c r="F212" s="125">
        <v>2000</v>
      </c>
      <c r="G212" s="149">
        <v>0</v>
      </c>
      <c r="H212" s="128">
        <v>3.1034999999999999</v>
      </c>
      <c r="I212" s="130">
        <v>7.6999999999999999E-2</v>
      </c>
      <c r="J212" s="128">
        <v>76.052000000000007</v>
      </c>
      <c r="K212" s="932">
        <v>4.8585000000000003</v>
      </c>
      <c r="L212" s="128">
        <v>0</v>
      </c>
      <c r="M212" s="130">
        <v>0.32200000000000001</v>
      </c>
      <c r="N212" s="127">
        <v>13.272</v>
      </c>
      <c r="O212" s="128">
        <v>0</v>
      </c>
      <c r="P212" s="130">
        <v>0</v>
      </c>
      <c r="Q212" s="950">
        <v>0</v>
      </c>
      <c r="R212" s="510">
        <f t="shared" si="17"/>
        <v>3.1804999999999999</v>
      </c>
      <c r="S212" s="510">
        <v>76.052000000000007</v>
      </c>
      <c r="T212" s="159">
        <f t="shared" si="18"/>
        <v>5.1805000000000003</v>
      </c>
      <c r="U212" s="163">
        <f t="shared" si="19"/>
        <v>13.272</v>
      </c>
      <c r="V212" s="617">
        <v>0</v>
      </c>
    </row>
    <row r="213" spans="1:22">
      <c r="A213" s="1029"/>
      <c r="B213" s="102" t="s">
        <v>34</v>
      </c>
      <c r="C213" s="103" t="s">
        <v>35</v>
      </c>
      <c r="D213" s="103" t="s">
        <v>111</v>
      </c>
      <c r="E213" s="103">
        <v>1</v>
      </c>
      <c r="F213" s="104">
        <v>1998.2</v>
      </c>
      <c r="G213" s="146">
        <v>0</v>
      </c>
      <c r="H213" s="100">
        <v>0.56600940846762082</v>
      </c>
      <c r="I213" s="108">
        <v>0</v>
      </c>
      <c r="J213" s="100">
        <v>74.273846461815637</v>
      </c>
      <c r="K213" s="930">
        <v>3.4290861775598036</v>
      </c>
      <c r="L213" s="100">
        <v>0</v>
      </c>
      <c r="M213" s="108">
        <v>0.52997697928135323</v>
      </c>
      <c r="N213" s="106">
        <v>0.23320988890001002</v>
      </c>
      <c r="O213" s="100">
        <v>0.13562205985386847</v>
      </c>
      <c r="P213" s="108">
        <v>0</v>
      </c>
      <c r="Q213" s="949">
        <v>0</v>
      </c>
      <c r="R213" s="507">
        <f>SUM(G213,H213,I213)</f>
        <v>0.56600940846762082</v>
      </c>
      <c r="S213" s="507">
        <v>74.273846461815637</v>
      </c>
      <c r="T213" s="153">
        <f>SUM(K213,L213,M213)</f>
        <v>3.9590631568411569</v>
      </c>
      <c r="U213" s="160">
        <f>SUM(N213,O213,P213)</f>
        <v>0.36883194875387848</v>
      </c>
      <c r="V213" s="881">
        <v>0</v>
      </c>
    </row>
    <row r="214" spans="1:22">
      <c r="A214" s="1029"/>
      <c r="B214" s="102" t="s">
        <v>34</v>
      </c>
      <c r="C214" s="103" t="s">
        <v>35</v>
      </c>
      <c r="D214" s="103" t="s">
        <v>111</v>
      </c>
      <c r="E214" s="103">
        <v>2</v>
      </c>
      <c r="F214" s="104">
        <v>1998.66</v>
      </c>
      <c r="G214" s="147">
        <v>0</v>
      </c>
      <c r="H214" s="100">
        <v>0.64193009316241878</v>
      </c>
      <c r="I214" s="108">
        <v>0</v>
      </c>
      <c r="J214" s="100">
        <v>78.949896430608504</v>
      </c>
      <c r="K214" s="930">
        <v>4.6786346852391096</v>
      </c>
      <c r="L214" s="100">
        <v>0</v>
      </c>
      <c r="M214" s="108">
        <v>0</v>
      </c>
      <c r="N214" s="106">
        <v>0</v>
      </c>
      <c r="O214" s="100">
        <v>0</v>
      </c>
      <c r="P214" s="108">
        <v>0</v>
      </c>
      <c r="Q214" s="950">
        <v>0</v>
      </c>
      <c r="R214" s="508">
        <f t="shared" ref="R214:R242" si="20">SUM(G214,H214,I214)</f>
        <v>0.64193009316241878</v>
      </c>
      <c r="S214" s="508">
        <v>78.949896430608504</v>
      </c>
      <c r="T214" s="157">
        <f>SUM(K214,L214,M214)</f>
        <v>4.6786346852391096</v>
      </c>
      <c r="U214" s="161">
        <f>SUM(N214,O214,P214)</f>
        <v>0</v>
      </c>
      <c r="V214" s="221">
        <v>0</v>
      </c>
    </row>
    <row r="215" spans="1:22">
      <c r="A215" s="1029"/>
      <c r="B215" s="102" t="s">
        <v>34</v>
      </c>
      <c r="C215" s="103" t="s">
        <v>35</v>
      </c>
      <c r="D215" s="103" t="s">
        <v>111</v>
      </c>
      <c r="E215" s="103">
        <v>3</v>
      </c>
      <c r="F215" s="104">
        <v>2000</v>
      </c>
      <c r="G215" s="147">
        <v>0</v>
      </c>
      <c r="H215" s="100">
        <v>1.3939999999999999</v>
      </c>
      <c r="I215" s="108">
        <v>0</v>
      </c>
      <c r="J215" s="100">
        <v>77.921999999999997</v>
      </c>
      <c r="K215" s="930">
        <v>6.6630000000000003</v>
      </c>
      <c r="L215" s="100">
        <v>0.3765</v>
      </c>
      <c r="M215" s="108">
        <v>0.33400000000000002</v>
      </c>
      <c r="N215" s="106">
        <v>0.84700000000000009</v>
      </c>
      <c r="O215" s="100">
        <v>0.16950000000000001</v>
      </c>
      <c r="P215" s="108">
        <v>0</v>
      </c>
      <c r="Q215" s="950">
        <v>0</v>
      </c>
      <c r="R215" s="508">
        <f t="shared" si="20"/>
        <v>1.3939999999999999</v>
      </c>
      <c r="S215" s="508">
        <v>77.921999999999997</v>
      </c>
      <c r="T215" s="157">
        <f t="shared" ref="T215:T242" si="21">SUM(K215,L215,M215)</f>
        <v>7.3734999999999999</v>
      </c>
      <c r="U215" s="161">
        <f t="shared" ref="U215:U242" si="22">SUM(N215,O215,P215)</f>
        <v>1.0165000000000002</v>
      </c>
      <c r="V215" s="221">
        <v>0</v>
      </c>
    </row>
    <row r="216" spans="1:22">
      <c r="A216" s="1029"/>
      <c r="B216" s="102" t="s">
        <v>34</v>
      </c>
      <c r="C216" s="103" t="s">
        <v>35</v>
      </c>
      <c r="D216" s="103" t="s">
        <v>111</v>
      </c>
      <c r="E216" s="103">
        <v>4</v>
      </c>
      <c r="F216" s="104">
        <v>2000</v>
      </c>
      <c r="G216" s="147">
        <v>0</v>
      </c>
      <c r="H216" s="100">
        <v>0.61</v>
      </c>
      <c r="I216" s="108">
        <v>0</v>
      </c>
      <c r="J216" s="100">
        <v>76.084000000000003</v>
      </c>
      <c r="K216" s="930">
        <v>6.2009999999999996</v>
      </c>
      <c r="L216" s="100">
        <v>0</v>
      </c>
      <c r="M216" s="108">
        <v>7.0000000000000007E-2</v>
      </c>
      <c r="N216" s="106">
        <v>1.127</v>
      </c>
      <c r="O216" s="100">
        <v>0</v>
      </c>
      <c r="P216" s="108">
        <v>0</v>
      </c>
      <c r="Q216" s="950">
        <v>0</v>
      </c>
      <c r="R216" s="508">
        <f t="shared" si="20"/>
        <v>0.61</v>
      </c>
      <c r="S216" s="508">
        <v>76.084000000000003</v>
      </c>
      <c r="T216" s="157">
        <f t="shared" si="21"/>
        <v>6.2709999999999999</v>
      </c>
      <c r="U216" s="161">
        <f t="shared" si="22"/>
        <v>1.127</v>
      </c>
      <c r="V216" s="221">
        <v>0</v>
      </c>
    </row>
    <row r="217" spans="1:22">
      <c r="A217" s="1029"/>
      <c r="B217" s="102" t="s">
        <v>34</v>
      </c>
      <c r="C217" s="103" t="s">
        <v>35</v>
      </c>
      <c r="D217" s="103" t="s">
        <v>111</v>
      </c>
      <c r="E217" s="103">
        <v>5</v>
      </c>
      <c r="F217" s="104">
        <v>2000</v>
      </c>
      <c r="G217" s="147">
        <v>0</v>
      </c>
      <c r="H217" s="100">
        <v>0.46100000000000008</v>
      </c>
      <c r="I217" s="108">
        <v>0</v>
      </c>
      <c r="J217" s="100">
        <v>74.435500000000005</v>
      </c>
      <c r="K217" s="930">
        <v>7.1345000000000001</v>
      </c>
      <c r="L217" s="100">
        <v>0</v>
      </c>
      <c r="M217" s="108">
        <v>0.21949999999999997</v>
      </c>
      <c r="N217" s="106">
        <v>2.0674999999999999</v>
      </c>
      <c r="O217" s="100">
        <v>0</v>
      </c>
      <c r="P217" s="108">
        <v>0</v>
      </c>
      <c r="Q217" s="950">
        <v>0</v>
      </c>
      <c r="R217" s="508">
        <f t="shared" si="20"/>
        <v>0.46100000000000008</v>
      </c>
      <c r="S217" s="508">
        <v>74.435500000000005</v>
      </c>
      <c r="T217" s="157">
        <f t="shared" si="21"/>
        <v>7.3540000000000001</v>
      </c>
      <c r="U217" s="161">
        <f t="shared" si="22"/>
        <v>2.0674999999999999</v>
      </c>
      <c r="V217" s="221">
        <v>0</v>
      </c>
    </row>
    <row r="218" spans="1:22">
      <c r="A218" s="1029"/>
      <c r="B218" s="102" t="s">
        <v>34</v>
      </c>
      <c r="C218" s="103" t="s">
        <v>35</v>
      </c>
      <c r="D218" s="103" t="s">
        <v>111</v>
      </c>
      <c r="E218" s="103">
        <v>6</v>
      </c>
      <c r="F218" s="104">
        <v>2000</v>
      </c>
      <c r="G218" s="147">
        <v>0</v>
      </c>
      <c r="H218" s="100">
        <v>0.69899999999999995</v>
      </c>
      <c r="I218" s="108">
        <v>0</v>
      </c>
      <c r="J218" s="100">
        <v>71.45</v>
      </c>
      <c r="K218" s="930">
        <v>9.7560000000000002</v>
      </c>
      <c r="L218" s="100">
        <v>0</v>
      </c>
      <c r="M218" s="108">
        <v>0.14949999999999999</v>
      </c>
      <c r="N218" s="106">
        <v>1.6879999999999999</v>
      </c>
      <c r="O218" s="100">
        <v>0</v>
      </c>
      <c r="P218" s="108">
        <v>0</v>
      </c>
      <c r="Q218" s="950">
        <v>0</v>
      </c>
      <c r="R218" s="508">
        <f t="shared" si="20"/>
        <v>0.69899999999999995</v>
      </c>
      <c r="S218" s="508">
        <v>71.45</v>
      </c>
      <c r="T218" s="157">
        <f t="shared" si="21"/>
        <v>9.9055</v>
      </c>
      <c r="U218" s="161">
        <f t="shared" si="22"/>
        <v>1.6879999999999999</v>
      </c>
      <c r="V218" s="221">
        <v>0</v>
      </c>
    </row>
    <row r="219" spans="1:22">
      <c r="A219" s="1029"/>
      <c r="B219" s="102" t="s">
        <v>34</v>
      </c>
      <c r="C219" s="103" t="s">
        <v>35</v>
      </c>
      <c r="D219" s="103" t="s">
        <v>111</v>
      </c>
      <c r="E219" s="103">
        <v>7</v>
      </c>
      <c r="F219" s="104">
        <v>2000</v>
      </c>
      <c r="G219" s="147">
        <v>0</v>
      </c>
      <c r="H219" s="100">
        <v>0.4425</v>
      </c>
      <c r="I219" s="108">
        <v>0</v>
      </c>
      <c r="J219" s="100">
        <v>75.179000000000002</v>
      </c>
      <c r="K219" s="930">
        <v>6.8064999999999998</v>
      </c>
      <c r="L219" s="100">
        <v>0</v>
      </c>
      <c r="M219" s="108">
        <v>0.26100000000000001</v>
      </c>
      <c r="N219" s="106">
        <v>2.4315000000000002</v>
      </c>
      <c r="O219" s="100">
        <v>0</v>
      </c>
      <c r="P219" s="108">
        <v>0</v>
      </c>
      <c r="Q219" s="950">
        <v>0</v>
      </c>
      <c r="R219" s="508">
        <f t="shared" si="20"/>
        <v>0.4425</v>
      </c>
      <c r="S219" s="508">
        <v>75.179000000000002</v>
      </c>
      <c r="T219" s="157">
        <f t="shared" si="21"/>
        <v>7.0674999999999999</v>
      </c>
      <c r="U219" s="161">
        <f t="shared" si="22"/>
        <v>2.4315000000000002</v>
      </c>
      <c r="V219" s="221">
        <v>0</v>
      </c>
    </row>
    <row r="220" spans="1:22">
      <c r="A220" s="1029"/>
      <c r="B220" s="102" t="s">
        <v>34</v>
      </c>
      <c r="C220" s="103" t="s">
        <v>35</v>
      </c>
      <c r="D220" s="103" t="s">
        <v>111</v>
      </c>
      <c r="E220" s="103">
        <v>8</v>
      </c>
      <c r="F220" s="104">
        <v>2000</v>
      </c>
      <c r="G220" s="147">
        <v>0</v>
      </c>
      <c r="H220" s="100">
        <v>1.1435</v>
      </c>
      <c r="I220" s="108">
        <v>0.41599999999999998</v>
      </c>
      <c r="J220" s="100">
        <v>69.613500000000002</v>
      </c>
      <c r="K220" s="930">
        <v>9.4875000000000007</v>
      </c>
      <c r="L220" s="100">
        <v>0</v>
      </c>
      <c r="M220" s="108">
        <v>2.5000000000000001E-2</v>
      </c>
      <c r="N220" s="106">
        <v>0.58699999999999997</v>
      </c>
      <c r="O220" s="100">
        <v>0.129</v>
      </c>
      <c r="P220" s="108">
        <v>0</v>
      </c>
      <c r="Q220" s="950">
        <v>0</v>
      </c>
      <c r="R220" s="508">
        <f t="shared" si="20"/>
        <v>1.5594999999999999</v>
      </c>
      <c r="S220" s="508">
        <v>69.613500000000002</v>
      </c>
      <c r="T220" s="157">
        <f t="shared" si="21"/>
        <v>9.5125000000000011</v>
      </c>
      <c r="U220" s="161">
        <f t="shared" si="22"/>
        <v>0.71599999999999997</v>
      </c>
      <c r="V220" s="221">
        <v>0</v>
      </c>
    </row>
    <row r="221" spans="1:22">
      <c r="A221" s="1029"/>
      <c r="B221" s="102" t="s">
        <v>34</v>
      </c>
      <c r="C221" s="103" t="s">
        <v>35</v>
      </c>
      <c r="D221" s="103" t="s">
        <v>111</v>
      </c>
      <c r="E221" s="103">
        <v>9</v>
      </c>
      <c r="F221" s="104">
        <v>2000</v>
      </c>
      <c r="G221" s="147">
        <v>0</v>
      </c>
      <c r="H221" s="100">
        <v>1.0794999999999999</v>
      </c>
      <c r="I221" s="108">
        <v>0</v>
      </c>
      <c r="J221" s="100">
        <v>74.02</v>
      </c>
      <c r="K221" s="930">
        <v>4.4020000000000001</v>
      </c>
      <c r="L221" s="100">
        <v>0.36049999999999999</v>
      </c>
      <c r="M221" s="108">
        <v>0.26600000000000001</v>
      </c>
      <c r="N221" s="106">
        <v>1.6160000000000001</v>
      </c>
      <c r="O221" s="100">
        <v>0.22750000000000001</v>
      </c>
      <c r="P221" s="108">
        <v>0</v>
      </c>
      <c r="Q221" s="950">
        <v>0</v>
      </c>
      <c r="R221" s="508">
        <f t="shared" si="20"/>
        <v>1.0794999999999999</v>
      </c>
      <c r="S221" s="508">
        <v>74.02</v>
      </c>
      <c r="T221" s="157">
        <f t="shared" si="21"/>
        <v>5.0285000000000002</v>
      </c>
      <c r="U221" s="161">
        <f>SUM(N221,O221,P221)</f>
        <v>1.8435000000000001</v>
      </c>
      <c r="V221" s="221">
        <v>0</v>
      </c>
    </row>
    <row r="222" spans="1:22">
      <c r="A222" s="1029"/>
      <c r="B222" s="111" t="s">
        <v>34</v>
      </c>
      <c r="C222" s="131" t="s">
        <v>35</v>
      </c>
      <c r="D222" s="112" t="s">
        <v>111</v>
      </c>
      <c r="E222" s="112">
        <v>10</v>
      </c>
      <c r="F222" s="113">
        <v>2000</v>
      </c>
      <c r="G222" s="148">
        <v>0</v>
      </c>
      <c r="H222" s="116">
        <v>0.74650000000000005</v>
      </c>
      <c r="I222" s="118">
        <v>0</v>
      </c>
      <c r="J222" s="116">
        <v>46.960999999999999</v>
      </c>
      <c r="K222" s="931">
        <v>0.95299999999999985</v>
      </c>
      <c r="L222" s="116">
        <v>0</v>
      </c>
      <c r="M222" s="118">
        <v>0.311</v>
      </c>
      <c r="N222" s="115">
        <v>32.186999999999998</v>
      </c>
      <c r="O222" s="116">
        <v>0.1885</v>
      </c>
      <c r="P222" s="118">
        <v>0</v>
      </c>
      <c r="Q222" s="951">
        <v>0</v>
      </c>
      <c r="R222" s="509">
        <f t="shared" si="20"/>
        <v>0.74650000000000005</v>
      </c>
      <c r="S222" s="509">
        <v>46.960999999999999</v>
      </c>
      <c r="T222" s="158">
        <f t="shared" si="21"/>
        <v>1.2639999999999998</v>
      </c>
      <c r="U222" s="162">
        <f t="shared" si="22"/>
        <v>32.375499999999995</v>
      </c>
      <c r="V222" s="222">
        <v>0</v>
      </c>
    </row>
    <row r="223" spans="1:22">
      <c r="A223" s="1029"/>
      <c r="B223" s="102" t="s">
        <v>34</v>
      </c>
      <c r="C223" s="103" t="s">
        <v>35</v>
      </c>
      <c r="D223" s="103" t="s">
        <v>112</v>
      </c>
      <c r="E223" s="103">
        <v>1</v>
      </c>
      <c r="F223" s="104">
        <v>2000</v>
      </c>
      <c r="G223" s="147">
        <v>0</v>
      </c>
      <c r="H223" s="100">
        <v>1.0130000000000001</v>
      </c>
      <c r="I223" s="108">
        <v>0</v>
      </c>
      <c r="J223" s="100">
        <v>66.024499999999989</v>
      </c>
      <c r="K223" s="930">
        <v>7.5040000000000013</v>
      </c>
      <c r="L223" s="100">
        <v>0</v>
      </c>
      <c r="M223" s="108">
        <v>0.17799999999999999</v>
      </c>
      <c r="N223" s="106">
        <v>19.408999999999999</v>
      </c>
      <c r="O223" s="100">
        <v>0.18049999999999999</v>
      </c>
      <c r="P223" s="108">
        <v>0</v>
      </c>
      <c r="Q223" s="950">
        <v>0</v>
      </c>
      <c r="R223" s="508">
        <f t="shared" si="20"/>
        <v>1.0130000000000001</v>
      </c>
      <c r="S223" s="508">
        <v>66.024499999999989</v>
      </c>
      <c r="T223" s="157">
        <f t="shared" si="21"/>
        <v>7.6820000000000013</v>
      </c>
      <c r="U223" s="161">
        <f t="shared" si="22"/>
        <v>19.589499999999997</v>
      </c>
      <c r="V223" s="221">
        <v>0</v>
      </c>
    </row>
    <row r="224" spans="1:22">
      <c r="A224" s="1029"/>
      <c r="B224" s="102" t="s">
        <v>34</v>
      </c>
      <c r="C224" s="103" t="s">
        <v>35</v>
      </c>
      <c r="D224" s="103" t="s">
        <v>112</v>
      </c>
      <c r="E224" s="103">
        <v>2</v>
      </c>
      <c r="F224" s="104">
        <v>1999</v>
      </c>
      <c r="G224" s="147">
        <v>0</v>
      </c>
      <c r="H224" s="100">
        <v>2.7068534267133568</v>
      </c>
      <c r="I224" s="108">
        <v>0</v>
      </c>
      <c r="J224" s="100">
        <v>77.446223111555781</v>
      </c>
      <c r="K224" s="930">
        <v>8.9154577288644319</v>
      </c>
      <c r="L224" s="100">
        <v>0</v>
      </c>
      <c r="M224" s="108">
        <v>0</v>
      </c>
      <c r="N224" s="106">
        <v>0.46623311655827915</v>
      </c>
      <c r="O224" s="100">
        <v>0</v>
      </c>
      <c r="P224" s="108">
        <v>0</v>
      </c>
      <c r="Q224" s="950">
        <v>0</v>
      </c>
      <c r="R224" s="508">
        <f t="shared" si="20"/>
        <v>2.7068534267133568</v>
      </c>
      <c r="S224" s="508">
        <v>77.446223111555781</v>
      </c>
      <c r="T224" s="157">
        <f t="shared" si="21"/>
        <v>8.9154577288644319</v>
      </c>
      <c r="U224" s="161">
        <f t="shared" si="22"/>
        <v>0.46623311655827915</v>
      </c>
      <c r="V224" s="221">
        <v>0</v>
      </c>
    </row>
    <row r="225" spans="1:22">
      <c r="A225" s="1029"/>
      <c r="B225" s="102" t="s">
        <v>34</v>
      </c>
      <c r="C225" s="103" t="s">
        <v>35</v>
      </c>
      <c r="D225" s="103" t="s">
        <v>112</v>
      </c>
      <c r="E225" s="103">
        <v>3</v>
      </c>
      <c r="F225" s="104">
        <v>2000</v>
      </c>
      <c r="G225" s="147">
        <v>0</v>
      </c>
      <c r="H225" s="100">
        <v>2.3860000000000001</v>
      </c>
      <c r="I225" s="108">
        <v>0</v>
      </c>
      <c r="J225" s="100">
        <v>73.964000000000013</v>
      </c>
      <c r="K225" s="930">
        <v>8.8015000000000008</v>
      </c>
      <c r="L225" s="100">
        <v>0</v>
      </c>
      <c r="M225" s="108">
        <v>0.28149999999999997</v>
      </c>
      <c r="N225" s="106">
        <v>3.3165</v>
      </c>
      <c r="O225" s="100">
        <v>0.2</v>
      </c>
      <c r="P225" s="108">
        <v>0</v>
      </c>
      <c r="Q225" s="950">
        <v>0</v>
      </c>
      <c r="R225" s="508">
        <f t="shared" si="20"/>
        <v>2.3860000000000001</v>
      </c>
      <c r="S225" s="508">
        <v>73.964000000000013</v>
      </c>
      <c r="T225" s="157">
        <f t="shared" si="21"/>
        <v>9.0830000000000002</v>
      </c>
      <c r="U225" s="161">
        <f t="shared" si="22"/>
        <v>3.5165000000000002</v>
      </c>
      <c r="V225" s="221">
        <v>0</v>
      </c>
    </row>
    <row r="226" spans="1:22">
      <c r="A226" s="1029"/>
      <c r="B226" s="102" t="s">
        <v>34</v>
      </c>
      <c r="C226" s="103" t="s">
        <v>35</v>
      </c>
      <c r="D226" s="103" t="s">
        <v>112</v>
      </c>
      <c r="E226" s="103">
        <v>4</v>
      </c>
      <c r="F226" s="104">
        <v>2000</v>
      </c>
      <c r="G226" s="147">
        <v>0</v>
      </c>
      <c r="H226" s="100">
        <v>4.8295000000000003</v>
      </c>
      <c r="I226" s="108">
        <v>0</v>
      </c>
      <c r="J226" s="100">
        <v>83.691000000000003</v>
      </c>
      <c r="K226" s="930">
        <v>2.3414999999999999</v>
      </c>
      <c r="L226" s="100">
        <v>0</v>
      </c>
      <c r="M226" s="108">
        <v>5.7499999999999996E-2</v>
      </c>
      <c r="N226" s="106">
        <v>0.53</v>
      </c>
      <c r="O226" s="100">
        <v>0</v>
      </c>
      <c r="P226" s="108">
        <v>0</v>
      </c>
      <c r="Q226" s="950">
        <v>0</v>
      </c>
      <c r="R226" s="508">
        <f t="shared" si="20"/>
        <v>4.8295000000000003</v>
      </c>
      <c r="S226" s="508">
        <v>83.691000000000003</v>
      </c>
      <c r="T226" s="157">
        <f t="shared" si="21"/>
        <v>2.399</v>
      </c>
      <c r="U226" s="161">
        <f t="shared" si="22"/>
        <v>0.53</v>
      </c>
      <c r="V226" s="221">
        <v>0</v>
      </c>
    </row>
    <row r="227" spans="1:22">
      <c r="A227" s="1029"/>
      <c r="B227" s="102" t="s">
        <v>34</v>
      </c>
      <c r="C227" s="103" t="s">
        <v>35</v>
      </c>
      <c r="D227" s="103" t="s">
        <v>112</v>
      </c>
      <c r="E227" s="103">
        <v>5</v>
      </c>
      <c r="F227" s="104">
        <v>2000</v>
      </c>
      <c r="G227" s="147">
        <v>0</v>
      </c>
      <c r="H227" s="100">
        <v>2.0449999999999999</v>
      </c>
      <c r="I227" s="108">
        <v>0.10299999999999999</v>
      </c>
      <c r="J227" s="100">
        <v>76.825999999999993</v>
      </c>
      <c r="K227" s="930">
        <v>8.2249999999999996</v>
      </c>
      <c r="L227" s="100">
        <v>0</v>
      </c>
      <c r="M227" s="108">
        <v>9.8500000000000004E-2</v>
      </c>
      <c r="N227" s="106">
        <v>1.9410000000000001</v>
      </c>
      <c r="O227" s="100">
        <v>0</v>
      </c>
      <c r="P227" s="108">
        <v>0</v>
      </c>
      <c r="Q227" s="950">
        <v>0</v>
      </c>
      <c r="R227" s="508">
        <f t="shared" si="20"/>
        <v>2.1480000000000001</v>
      </c>
      <c r="S227" s="508">
        <v>76.825999999999993</v>
      </c>
      <c r="T227" s="157">
        <f>SUM(K227,L227,M227)</f>
        <v>8.3234999999999992</v>
      </c>
      <c r="U227" s="161">
        <f t="shared" si="22"/>
        <v>1.9410000000000001</v>
      </c>
      <c r="V227" s="221">
        <v>0</v>
      </c>
    </row>
    <row r="228" spans="1:22">
      <c r="A228" s="1029"/>
      <c r="B228" s="102" t="s">
        <v>34</v>
      </c>
      <c r="C228" s="103" t="s">
        <v>35</v>
      </c>
      <c r="D228" s="103" t="s">
        <v>112</v>
      </c>
      <c r="E228" s="103">
        <v>6</v>
      </c>
      <c r="F228" s="104">
        <v>2000</v>
      </c>
      <c r="G228" s="147">
        <v>0</v>
      </c>
      <c r="H228" s="100">
        <v>1.6539999999999999</v>
      </c>
      <c r="I228" s="108">
        <v>0</v>
      </c>
      <c r="J228" s="100">
        <v>63.784999999999989</v>
      </c>
      <c r="K228" s="930">
        <v>3.9645000000000006</v>
      </c>
      <c r="L228" s="100">
        <v>0</v>
      </c>
      <c r="M228" s="108">
        <v>0.13950000000000001</v>
      </c>
      <c r="N228" s="106">
        <v>23.134</v>
      </c>
      <c r="O228" s="100">
        <v>0</v>
      </c>
      <c r="P228" s="108">
        <v>0</v>
      </c>
      <c r="Q228" s="950">
        <v>0</v>
      </c>
      <c r="R228" s="508">
        <f t="shared" si="20"/>
        <v>1.6539999999999999</v>
      </c>
      <c r="S228" s="508">
        <v>63.784999999999989</v>
      </c>
      <c r="T228" s="157">
        <f t="shared" si="21"/>
        <v>4.104000000000001</v>
      </c>
      <c r="U228" s="161">
        <f t="shared" si="22"/>
        <v>23.134</v>
      </c>
      <c r="V228" s="221">
        <v>0</v>
      </c>
    </row>
    <row r="229" spans="1:22">
      <c r="A229" s="1029"/>
      <c r="B229" s="102" t="s">
        <v>34</v>
      </c>
      <c r="C229" s="103" t="s">
        <v>35</v>
      </c>
      <c r="D229" s="103" t="s">
        <v>112</v>
      </c>
      <c r="E229" s="103">
        <v>7</v>
      </c>
      <c r="F229" s="104">
        <v>2000</v>
      </c>
      <c r="G229" s="147">
        <v>0</v>
      </c>
      <c r="H229" s="100">
        <v>3.5390000000000001</v>
      </c>
      <c r="I229" s="108">
        <v>0.64500000000000002</v>
      </c>
      <c r="J229" s="100">
        <v>78.609499999999983</v>
      </c>
      <c r="K229" s="930">
        <v>6.5590000000000002</v>
      </c>
      <c r="L229" s="100">
        <v>0.374</v>
      </c>
      <c r="M229" s="108">
        <v>1.7500000000000002E-2</v>
      </c>
      <c r="N229" s="106">
        <v>0.77349999999999997</v>
      </c>
      <c r="O229" s="100">
        <v>6.25E-2</v>
      </c>
      <c r="P229" s="108">
        <v>0</v>
      </c>
      <c r="Q229" s="950">
        <v>0</v>
      </c>
      <c r="R229" s="508">
        <f t="shared" si="20"/>
        <v>4.1840000000000002</v>
      </c>
      <c r="S229" s="508">
        <v>78.609499999999983</v>
      </c>
      <c r="T229" s="157">
        <f t="shared" si="21"/>
        <v>6.9504999999999999</v>
      </c>
      <c r="U229" s="161">
        <f t="shared" si="22"/>
        <v>0.83599999999999997</v>
      </c>
      <c r="V229" s="221">
        <v>0</v>
      </c>
    </row>
    <row r="230" spans="1:22">
      <c r="A230" s="1029"/>
      <c r="B230" s="102" t="s">
        <v>34</v>
      </c>
      <c r="C230" s="103" t="s">
        <v>35</v>
      </c>
      <c r="D230" s="103" t="s">
        <v>112</v>
      </c>
      <c r="E230" s="103">
        <v>8</v>
      </c>
      <c r="F230" s="104">
        <v>2000</v>
      </c>
      <c r="G230" s="147">
        <v>0</v>
      </c>
      <c r="H230" s="100">
        <v>0.95</v>
      </c>
      <c r="I230" s="108">
        <v>1.4730000000000001</v>
      </c>
      <c r="J230" s="100">
        <v>86.860500000000002</v>
      </c>
      <c r="K230" s="930">
        <v>6.4169999999999998</v>
      </c>
      <c r="L230" s="100">
        <v>0</v>
      </c>
      <c r="M230" s="108">
        <v>4.4499999999999998E-2</v>
      </c>
      <c r="N230" s="106">
        <v>0.19400000000000001</v>
      </c>
      <c r="O230" s="100">
        <v>3.7999999999999999E-2</v>
      </c>
      <c r="P230" s="108">
        <v>0</v>
      </c>
      <c r="Q230" s="950">
        <v>0</v>
      </c>
      <c r="R230" s="508">
        <f t="shared" si="20"/>
        <v>2.423</v>
      </c>
      <c r="S230" s="508">
        <v>86.860500000000002</v>
      </c>
      <c r="T230" s="157">
        <f t="shared" si="21"/>
        <v>6.4615</v>
      </c>
      <c r="U230" s="161">
        <f t="shared" si="22"/>
        <v>0.23200000000000001</v>
      </c>
      <c r="V230" s="221">
        <v>0</v>
      </c>
    </row>
    <row r="231" spans="1:22">
      <c r="A231" s="1029"/>
      <c r="B231" s="102" t="s">
        <v>34</v>
      </c>
      <c r="C231" s="103" t="s">
        <v>35</v>
      </c>
      <c r="D231" s="103" t="s">
        <v>112</v>
      </c>
      <c r="E231" s="103">
        <v>9</v>
      </c>
      <c r="F231" s="104">
        <v>2000</v>
      </c>
      <c r="G231" s="147">
        <v>0</v>
      </c>
      <c r="H231" s="100">
        <v>0.48499999999999993</v>
      </c>
      <c r="I231" s="108">
        <v>1.998</v>
      </c>
      <c r="J231" s="100">
        <v>76.626000000000005</v>
      </c>
      <c r="K231" s="930">
        <v>8.2434999999999992</v>
      </c>
      <c r="L231" s="100">
        <v>0.34050000000000002</v>
      </c>
      <c r="M231" s="108">
        <v>0</v>
      </c>
      <c r="N231" s="106">
        <v>3.8490000000000002</v>
      </c>
      <c r="O231" s="100">
        <v>0</v>
      </c>
      <c r="P231" s="108">
        <v>0</v>
      </c>
      <c r="Q231" s="950">
        <v>0</v>
      </c>
      <c r="R231" s="508">
        <f t="shared" si="20"/>
        <v>2.4830000000000001</v>
      </c>
      <c r="S231" s="508">
        <v>76.626000000000005</v>
      </c>
      <c r="T231" s="157">
        <f t="shared" si="21"/>
        <v>8.5839999999999996</v>
      </c>
      <c r="U231" s="161">
        <f t="shared" si="22"/>
        <v>3.8490000000000002</v>
      </c>
      <c r="V231" s="221">
        <v>0</v>
      </c>
    </row>
    <row r="232" spans="1:22">
      <c r="A232" s="1029"/>
      <c r="B232" s="111" t="s">
        <v>34</v>
      </c>
      <c r="C232" s="131" t="s">
        <v>35</v>
      </c>
      <c r="D232" s="112" t="s">
        <v>112</v>
      </c>
      <c r="E232" s="112">
        <v>10</v>
      </c>
      <c r="F232" s="113">
        <v>2000</v>
      </c>
      <c r="G232" s="148">
        <v>0</v>
      </c>
      <c r="H232" s="116">
        <v>0.81999999999999984</v>
      </c>
      <c r="I232" s="118">
        <v>1.0509999999999999</v>
      </c>
      <c r="J232" s="116">
        <v>86.011499999999998</v>
      </c>
      <c r="K232" s="931">
        <v>3.6709999999999998</v>
      </c>
      <c r="L232" s="116">
        <v>0.3705</v>
      </c>
      <c r="M232" s="118">
        <v>0</v>
      </c>
      <c r="N232" s="115">
        <v>3.5310000000000001</v>
      </c>
      <c r="O232" s="116">
        <v>0</v>
      </c>
      <c r="P232" s="118">
        <v>0</v>
      </c>
      <c r="Q232" s="951">
        <v>0</v>
      </c>
      <c r="R232" s="509">
        <f t="shared" si="20"/>
        <v>1.8709999999999998</v>
      </c>
      <c r="S232" s="509">
        <v>86.011499999999998</v>
      </c>
      <c r="T232" s="158">
        <f t="shared" si="21"/>
        <v>4.0415000000000001</v>
      </c>
      <c r="U232" s="162">
        <f t="shared" si="22"/>
        <v>3.5310000000000001</v>
      </c>
      <c r="V232" s="222">
        <v>0</v>
      </c>
    </row>
    <row r="233" spans="1:22">
      <c r="A233" s="1029"/>
      <c r="B233" s="102" t="s">
        <v>34</v>
      </c>
      <c r="C233" s="103" t="s">
        <v>35</v>
      </c>
      <c r="D233" s="103" t="s">
        <v>113</v>
      </c>
      <c r="E233" s="103">
        <v>1</v>
      </c>
      <c r="F233" s="104">
        <v>2000</v>
      </c>
      <c r="G233" s="147">
        <v>0</v>
      </c>
      <c r="H233" s="100">
        <v>0.80900000000000005</v>
      </c>
      <c r="I233" s="108">
        <v>2.8500000000000004E-2</v>
      </c>
      <c r="J233" s="100">
        <v>74.599500000000006</v>
      </c>
      <c r="K233" s="930">
        <v>7.7175000000000002</v>
      </c>
      <c r="L233" s="100">
        <v>0</v>
      </c>
      <c r="M233" s="108">
        <v>4.1000000000000002E-2</v>
      </c>
      <c r="N233" s="106">
        <v>2.4794999999999998</v>
      </c>
      <c r="O233" s="100">
        <v>0.35949999999999999</v>
      </c>
      <c r="P233" s="108">
        <v>0</v>
      </c>
      <c r="Q233" s="950">
        <v>0</v>
      </c>
      <c r="R233" s="508">
        <f t="shared" si="20"/>
        <v>0.83750000000000002</v>
      </c>
      <c r="S233" s="508">
        <v>74.599500000000006</v>
      </c>
      <c r="T233" s="157">
        <f t="shared" si="21"/>
        <v>7.7585000000000006</v>
      </c>
      <c r="U233" s="161">
        <f t="shared" si="22"/>
        <v>2.839</v>
      </c>
      <c r="V233" s="221">
        <v>0</v>
      </c>
    </row>
    <row r="234" spans="1:22">
      <c r="A234" s="1029"/>
      <c r="B234" s="102" t="s">
        <v>34</v>
      </c>
      <c r="C234" s="103" t="s">
        <v>35</v>
      </c>
      <c r="D234" s="103" t="s">
        <v>113</v>
      </c>
      <c r="E234" s="103">
        <v>2</v>
      </c>
      <c r="F234" s="104">
        <v>2000</v>
      </c>
      <c r="G234" s="147">
        <v>0</v>
      </c>
      <c r="H234" s="100">
        <v>1.2475000000000001</v>
      </c>
      <c r="I234" s="108">
        <v>0</v>
      </c>
      <c r="J234" s="100">
        <v>78.781999999999996</v>
      </c>
      <c r="K234" s="930">
        <v>5.7619999999999996</v>
      </c>
      <c r="L234" s="100">
        <v>0</v>
      </c>
      <c r="M234" s="108">
        <v>0.1875</v>
      </c>
      <c r="N234" s="106">
        <v>1.107</v>
      </c>
      <c r="O234" s="100">
        <v>0.25650000000000001</v>
      </c>
      <c r="P234" s="108">
        <v>0.01</v>
      </c>
      <c r="Q234" s="950">
        <v>0</v>
      </c>
      <c r="R234" s="508">
        <f t="shared" si="20"/>
        <v>1.2475000000000001</v>
      </c>
      <c r="S234" s="508">
        <v>78.781999999999996</v>
      </c>
      <c r="T234" s="157">
        <f t="shared" si="21"/>
        <v>5.9494999999999996</v>
      </c>
      <c r="U234" s="161">
        <f t="shared" si="22"/>
        <v>1.3734999999999999</v>
      </c>
      <c r="V234" s="221">
        <v>0</v>
      </c>
    </row>
    <row r="235" spans="1:22">
      <c r="A235" s="1029"/>
      <c r="B235" s="102" t="s">
        <v>34</v>
      </c>
      <c r="C235" s="103" t="s">
        <v>35</v>
      </c>
      <c r="D235" s="103" t="s">
        <v>113</v>
      </c>
      <c r="E235" s="103">
        <v>3</v>
      </c>
      <c r="F235" s="104">
        <v>2000</v>
      </c>
      <c r="G235" s="147">
        <v>0</v>
      </c>
      <c r="H235" s="100">
        <v>1.0920000000000001</v>
      </c>
      <c r="I235" s="108">
        <v>0</v>
      </c>
      <c r="J235" s="100">
        <v>77.704499999999996</v>
      </c>
      <c r="K235" s="930">
        <v>6.7364999999999995</v>
      </c>
      <c r="L235" s="100">
        <v>0</v>
      </c>
      <c r="M235" s="108">
        <v>0</v>
      </c>
      <c r="N235" s="106">
        <v>1.8140000000000001</v>
      </c>
      <c r="O235" s="100">
        <v>0.122</v>
      </c>
      <c r="P235" s="108">
        <v>0</v>
      </c>
      <c r="Q235" s="950">
        <v>0</v>
      </c>
      <c r="R235" s="508">
        <f t="shared" si="20"/>
        <v>1.0920000000000001</v>
      </c>
      <c r="S235" s="508">
        <v>77.704499999999996</v>
      </c>
      <c r="T235" s="157">
        <f t="shared" si="21"/>
        <v>6.7364999999999995</v>
      </c>
      <c r="U235" s="161">
        <f t="shared" si="22"/>
        <v>1.9359999999999999</v>
      </c>
      <c r="V235" s="221">
        <v>0</v>
      </c>
    </row>
    <row r="236" spans="1:22">
      <c r="A236" s="1029"/>
      <c r="B236" s="102" t="s">
        <v>34</v>
      </c>
      <c r="C236" s="103" t="s">
        <v>35</v>
      </c>
      <c r="D236" s="103" t="s">
        <v>113</v>
      </c>
      <c r="E236" s="103">
        <v>4</v>
      </c>
      <c r="F236" s="104">
        <v>2000</v>
      </c>
      <c r="G236" s="147">
        <v>0</v>
      </c>
      <c r="H236" s="100">
        <v>1.2075</v>
      </c>
      <c r="I236" s="108">
        <v>2.2480000000000002</v>
      </c>
      <c r="J236" s="100">
        <v>77.131</v>
      </c>
      <c r="K236" s="930">
        <v>3.6124999999999998</v>
      </c>
      <c r="L236" s="100">
        <v>0</v>
      </c>
      <c r="M236" s="108">
        <v>0.10199999999999999</v>
      </c>
      <c r="N236" s="106">
        <v>0.14399999999999999</v>
      </c>
      <c r="O236" s="100">
        <v>0</v>
      </c>
      <c r="P236" s="108">
        <v>0</v>
      </c>
      <c r="Q236" s="950">
        <v>0</v>
      </c>
      <c r="R236" s="508">
        <f t="shared" si="20"/>
        <v>3.4555000000000002</v>
      </c>
      <c r="S236" s="508">
        <v>77.131</v>
      </c>
      <c r="T236" s="157">
        <f t="shared" si="21"/>
        <v>3.7144999999999997</v>
      </c>
      <c r="U236" s="161">
        <f>SUM(N236,O236,P236)</f>
        <v>0.14399999999999999</v>
      </c>
      <c r="V236" s="221">
        <v>0</v>
      </c>
    </row>
    <row r="237" spans="1:22">
      <c r="A237" s="1029"/>
      <c r="B237" s="102" t="s">
        <v>34</v>
      </c>
      <c r="C237" s="103" t="s">
        <v>35</v>
      </c>
      <c r="D237" s="103" t="s">
        <v>113</v>
      </c>
      <c r="E237" s="103">
        <v>5</v>
      </c>
      <c r="F237" s="104">
        <v>2000</v>
      </c>
      <c r="G237" s="147">
        <v>0</v>
      </c>
      <c r="H237" s="100">
        <v>0.57150000000000001</v>
      </c>
      <c r="I237" s="108">
        <v>0</v>
      </c>
      <c r="J237" s="100">
        <v>83.382000000000005</v>
      </c>
      <c r="K237" s="930">
        <v>5.41</v>
      </c>
      <c r="L237" s="100">
        <v>0</v>
      </c>
      <c r="M237" s="108">
        <v>0.50449999999999995</v>
      </c>
      <c r="N237" s="106">
        <v>0.30649999999999999</v>
      </c>
      <c r="O237" s="100">
        <v>1.8499999999999999E-2</v>
      </c>
      <c r="P237" s="108">
        <v>0</v>
      </c>
      <c r="Q237" s="950">
        <v>0</v>
      </c>
      <c r="R237" s="508">
        <f t="shared" si="20"/>
        <v>0.57150000000000001</v>
      </c>
      <c r="S237" s="508">
        <v>83.382000000000005</v>
      </c>
      <c r="T237" s="157">
        <f t="shared" si="21"/>
        <v>5.9145000000000003</v>
      </c>
      <c r="U237" s="161">
        <f t="shared" si="22"/>
        <v>0.32500000000000001</v>
      </c>
      <c r="V237" s="221">
        <v>0</v>
      </c>
    </row>
    <row r="238" spans="1:22">
      <c r="A238" s="1029"/>
      <c r="B238" s="102" t="s">
        <v>34</v>
      </c>
      <c r="C238" s="103" t="s">
        <v>35</v>
      </c>
      <c r="D238" s="103" t="s">
        <v>113</v>
      </c>
      <c r="E238" s="103">
        <v>6</v>
      </c>
      <c r="F238" s="104">
        <v>2000</v>
      </c>
      <c r="G238" s="147">
        <v>0</v>
      </c>
      <c r="H238" s="100">
        <v>9.8034999999999997</v>
      </c>
      <c r="I238" s="108">
        <v>0</v>
      </c>
      <c r="J238" s="100">
        <v>82.095500000000001</v>
      </c>
      <c r="K238" s="930">
        <v>4.3259999999999996</v>
      </c>
      <c r="L238" s="100">
        <v>0</v>
      </c>
      <c r="M238" s="108">
        <v>0</v>
      </c>
      <c r="N238" s="106">
        <v>0.34949999999999998</v>
      </c>
      <c r="O238" s="100">
        <v>0</v>
      </c>
      <c r="P238" s="108">
        <v>0</v>
      </c>
      <c r="Q238" s="950">
        <v>0</v>
      </c>
      <c r="R238" s="508">
        <f t="shared" si="20"/>
        <v>9.8034999999999997</v>
      </c>
      <c r="S238" s="508">
        <v>82.095500000000001</v>
      </c>
      <c r="T238" s="157">
        <f t="shared" si="21"/>
        <v>4.3259999999999996</v>
      </c>
      <c r="U238" s="161">
        <f t="shared" si="22"/>
        <v>0.34949999999999998</v>
      </c>
      <c r="V238" s="221">
        <v>0</v>
      </c>
    </row>
    <row r="239" spans="1:22">
      <c r="A239" s="1029"/>
      <c r="B239" s="102" t="s">
        <v>34</v>
      </c>
      <c r="C239" s="103" t="s">
        <v>35</v>
      </c>
      <c r="D239" s="103" t="s">
        <v>113</v>
      </c>
      <c r="E239" s="103">
        <v>7</v>
      </c>
      <c r="F239" s="104">
        <v>2000</v>
      </c>
      <c r="G239" s="147">
        <v>0</v>
      </c>
      <c r="H239" s="100">
        <v>4.4189999999999996</v>
      </c>
      <c r="I239" s="108">
        <v>0.254</v>
      </c>
      <c r="J239" s="100">
        <v>80.753500000000003</v>
      </c>
      <c r="K239" s="930">
        <v>3.1755</v>
      </c>
      <c r="L239" s="100">
        <v>0</v>
      </c>
      <c r="M239" s="108">
        <v>0</v>
      </c>
      <c r="N239" s="106">
        <v>0.62250000000000005</v>
      </c>
      <c r="O239" s="100">
        <v>0</v>
      </c>
      <c r="P239" s="108">
        <v>0</v>
      </c>
      <c r="Q239" s="950">
        <v>0</v>
      </c>
      <c r="R239" s="508">
        <f t="shared" si="20"/>
        <v>4.673</v>
      </c>
      <c r="S239" s="508">
        <v>80.753500000000003</v>
      </c>
      <c r="T239" s="157">
        <f t="shared" si="21"/>
        <v>3.1755</v>
      </c>
      <c r="U239" s="161">
        <f t="shared" si="22"/>
        <v>0.62250000000000005</v>
      </c>
      <c r="V239" s="221">
        <v>0</v>
      </c>
    </row>
    <row r="240" spans="1:22">
      <c r="A240" s="1029"/>
      <c r="B240" s="102" t="s">
        <v>34</v>
      </c>
      <c r="C240" s="103" t="s">
        <v>35</v>
      </c>
      <c r="D240" s="103" t="s">
        <v>113</v>
      </c>
      <c r="E240" s="103">
        <v>8</v>
      </c>
      <c r="F240" s="104">
        <v>2000</v>
      </c>
      <c r="G240" s="147">
        <v>0</v>
      </c>
      <c r="H240" s="100">
        <v>0.94600000000000006</v>
      </c>
      <c r="I240" s="108">
        <v>0</v>
      </c>
      <c r="J240" s="100">
        <v>85.989500000000007</v>
      </c>
      <c r="K240" s="930">
        <v>2.1320000000000001</v>
      </c>
      <c r="L240" s="100">
        <v>0</v>
      </c>
      <c r="M240" s="108">
        <v>2.7E-2</v>
      </c>
      <c r="N240" s="106">
        <v>2.6499999999999999E-2</v>
      </c>
      <c r="O240" s="100">
        <v>0</v>
      </c>
      <c r="P240" s="108">
        <v>3.5000000000000003E-2</v>
      </c>
      <c r="Q240" s="950">
        <v>0</v>
      </c>
      <c r="R240" s="508">
        <f t="shared" si="20"/>
        <v>0.94600000000000006</v>
      </c>
      <c r="S240" s="508">
        <v>85.989500000000007</v>
      </c>
      <c r="T240" s="157">
        <f t="shared" si="21"/>
        <v>2.1590000000000003</v>
      </c>
      <c r="U240" s="161">
        <f t="shared" si="22"/>
        <v>6.1499999999999999E-2</v>
      </c>
      <c r="V240" s="221">
        <v>0</v>
      </c>
    </row>
    <row r="241" spans="1:22">
      <c r="A241" s="1029"/>
      <c r="B241" s="102" t="s">
        <v>34</v>
      </c>
      <c r="C241" s="103" t="s">
        <v>35</v>
      </c>
      <c r="D241" s="103" t="s">
        <v>113</v>
      </c>
      <c r="E241" s="103">
        <v>9</v>
      </c>
      <c r="F241" s="104">
        <v>2000</v>
      </c>
      <c r="G241" s="147">
        <v>0</v>
      </c>
      <c r="H241" s="100">
        <v>1.3865000000000001</v>
      </c>
      <c r="I241" s="108">
        <v>0</v>
      </c>
      <c r="J241" s="100">
        <v>82.600499999999997</v>
      </c>
      <c r="K241" s="930">
        <v>4.4039999999999999</v>
      </c>
      <c r="L241" s="100">
        <v>0</v>
      </c>
      <c r="M241" s="108">
        <v>0</v>
      </c>
      <c r="N241" s="106">
        <v>0.80900000000000005</v>
      </c>
      <c r="O241" s="100">
        <v>0</v>
      </c>
      <c r="P241" s="108">
        <v>0</v>
      </c>
      <c r="Q241" s="950">
        <v>0</v>
      </c>
      <c r="R241" s="508">
        <f t="shared" si="20"/>
        <v>1.3865000000000001</v>
      </c>
      <c r="S241" s="508">
        <v>82.600499999999997</v>
      </c>
      <c r="T241" s="157">
        <f t="shared" si="21"/>
        <v>4.4039999999999999</v>
      </c>
      <c r="U241" s="161">
        <f t="shared" si="22"/>
        <v>0.80900000000000005</v>
      </c>
      <c r="V241" s="221">
        <v>0</v>
      </c>
    </row>
    <row r="242" spans="1:22" ht="15.75" thickBot="1">
      <c r="A242" s="1029"/>
      <c r="B242" s="122" t="s">
        <v>34</v>
      </c>
      <c r="C242" s="123" t="s">
        <v>35</v>
      </c>
      <c r="D242" s="124" t="s">
        <v>113</v>
      </c>
      <c r="E242" s="124">
        <v>10</v>
      </c>
      <c r="F242" s="125">
        <v>2000</v>
      </c>
      <c r="G242" s="149">
        <v>0</v>
      </c>
      <c r="H242" s="128">
        <v>1.962</v>
      </c>
      <c r="I242" s="130">
        <v>0</v>
      </c>
      <c r="J242" s="128">
        <v>76.813999999999993</v>
      </c>
      <c r="K242" s="932">
        <v>5.7275</v>
      </c>
      <c r="L242" s="128">
        <v>0</v>
      </c>
      <c r="M242" s="130">
        <v>0.2485</v>
      </c>
      <c r="N242" s="106">
        <v>2.7669999999999999</v>
      </c>
      <c r="O242" s="100">
        <v>0</v>
      </c>
      <c r="P242" s="108">
        <v>0</v>
      </c>
      <c r="Q242" s="952">
        <v>0</v>
      </c>
      <c r="R242" s="510">
        <f t="shared" si="20"/>
        <v>1.962</v>
      </c>
      <c r="S242" s="510">
        <v>76.813999999999993</v>
      </c>
      <c r="T242" s="159">
        <f t="shared" si="21"/>
        <v>5.976</v>
      </c>
      <c r="U242" s="163">
        <f t="shared" si="22"/>
        <v>2.7669999999999999</v>
      </c>
      <c r="V242" s="617">
        <v>0</v>
      </c>
    </row>
    <row r="243" spans="1:22">
      <c r="A243" s="1029"/>
      <c r="B243" s="102" t="s">
        <v>36</v>
      </c>
      <c r="C243" s="103" t="s">
        <v>37</v>
      </c>
      <c r="D243" s="103" t="s">
        <v>111</v>
      </c>
      <c r="E243" s="103">
        <v>1</v>
      </c>
      <c r="F243" s="94">
        <v>2000</v>
      </c>
      <c r="G243" s="147">
        <v>0</v>
      </c>
      <c r="H243" s="100">
        <v>0.97200000000000009</v>
      </c>
      <c r="I243" s="99">
        <v>0.64200000000000002</v>
      </c>
      <c r="J243" s="97">
        <v>80.456000000000003</v>
      </c>
      <c r="K243" s="929">
        <v>5.5279999999999996</v>
      </c>
      <c r="L243" s="97">
        <v>0.78649999999999998</v>
      </c>
      <c r="M243" s="99">
        <v>0.57499999999999996</v>
      </c>
      <c r="N243" s="96">
        <v>5.1055000000000001</v>
      </c>
      <c r="O243" s="97">
        <v>0</v>
      </c>
      <c r="P243" s="99">
        <v>5.4999999999999997E-3</v>
      </c>
      <c r="Q243" s="950">
        <v>0</v>
      </c>
      <c r="R243" s="507">
        <f>SUM(G243,H243,I243)</f>
        <v>1.6140000000000001</v>
      </c>
      <c r="S243" s="507">
        <v>80.456000000000003</v>
      </c>
      <c r="T243" s="153">
        <f>SUM(K243,L243,M243)</f>
        <v>6.8895</v>
      </c>
      <c r="U243" s="160">
        <f>SUM(N243,O243,P243)</f>
        <v>5.1109999999999998</v>
      </c>
      <c r="V243" s="881">
        <v>0</v>
      </c>
    </row>
    <row r="244" spans="1:22">
      <c r="A244" s="1029"/>
      <c r="B244" s="102" t="s">
        <v>36</v>
      </c>
      <c r="C244" s="103" t="s">
        <v>37</v>
      </c>
      <c r="D244" s="103" t="s">
        <v>111</v>
      </c>
      <c r="E244" s="103">
        <v>2</v>
      </c>
      <c r="F244" s="104">
        <v>1998.45</v>
      </c>
      <c r="G244" s="147">
        <v>0</v>
      </c>
      <c r="H244" s="100">
        <v>3.3721133878756033</v>
      </c>
      <c r="I244" s="108">
        <v>0.36428231879706774</v>
      </c>
      <c r="J244" s="100">
        <v>81.498161074832993</v>
      </c>
      <c r="K244" s="930">
        <v>6.906852810928469</v>
      </c>
      <c r="L244" s="100">
        <v>0</v>
      </c>
      <c r="M244" s="108">
        <v>1.0938477319922939</v>
      </c>
      <c r="N244" s="106">
        <v>3.3490955490505145</v>
      </c>
      <c r="O244" s="100">
        <v>0.14661362555980884</v>
      </c>
      <c r="P244" s="108">
        <v>6.6551577472541215E-2</v>
      </c>
      <c r="Q244" s="950">
        <v>0</v>
      </c>
      <c r="R244" s="508">
        <f t="shared" ref="R244:R271" si="23">SUM(G244,H244,I244)</f>
        <v>3.736395706672671</v>
      </c>
      <c r="S244" s="508">
        <v>81.498161074832993</v>
      </c>
      <c r="T244" s="157">
        <f>SUM(K244,L244,M244)</f>
        <v>8.0007005429207627</v>
      </c>
      <c r="U244" s="161">
        <f>SUM(N244,O244,P244)</f>
        <v>3.5622607520828646</v>
      </c>
      <c r="V244" s="221">
        <v>0</v>
      </c>
    </row>
    <row r="245" spans="1:22">
      <c r="A245" s="1029"/>
      <c r="B245" s="102" t="s">
        <v>36</v>
      </c>
      <c r="C245" s="103" t="s">
        <v>37</v>
      </c>
      <c r="D245" s="103" t="s">
        <v>111</v>
      </c>
      <c r="E245" s="103">
        <v>3</v>
      </c>
      <c r="F245" s="104">
        <v>1986.92</v>
      </c>
      <c r="G245" s="147">
        <v>0</v>
      </c>
      <c r="H245" s="100">
        <v>2.8838604473255085</v>
      </c>
      <c r="I245" s="108">
        <v>3.595011374388501</v>
      </c>
      <c r="J245" s="100">
        <v>77.389124876693572</v>
      </c>
      <c r="K245" s="930">
        <v>5.8859944033982243</v>
      </c>
      <c r="L245" s="100">
        <v>9.5625390050933096E-3</v>
      </c>
      <c r="M245" s="108">
        <v>0.27479717351478672</v>
      </c>
      <c r="N245" s="106">
        <v>6.6590501882310305</v>
      </c>
      <c r="O245" s="100">
        <v>0</v>
      </c>
      <c r="P245" s="108">
        <v>0.11374388500795199</v>
      </c>
      <c r="Q245" s="950">
        <v>0</v>
      </c>
      <c r="R245" s="508">
        <f t="shared" si="23"/>
        <v>6.4788718217140095</v>
      </c>
      <c r="S245" s="508">
        <v>77.389124876693572</v>
      </c>
      <c r="T245" s="157">
        <f t="shared" ref="T245:T272" si="24">SUM(K245,L245,M245)</f>
        <v>6.170354115918105</v>
      </c>
      <c r="U245" s="161">
        <f t="shared" ref="U245:U272" si="25">SUM(N245,O245,P245)</f>
        <v>6.7727940732389822</v>
      </c>
      <c r="V245" s="221">
        <v>0</v>
      </c>
    </row>
    <row r="246" spans="1:22">
      <c r="A246" s="1029"/>
      <c r="B246" s="102" t="s">
        <v>36</v>
      </c>
      <c r="C246" s="103" t="s">
        <v>37</v>
      </c>
      <c r="D246" s="103" t="s">
        <v>111</v>
      </c>
      <c r="E246" s="103">
        <v>4</v>
      </c>
      <c r="F246" s="104">
        <v>1963.02</v>
      </c>
      <c r="G246" s="147">
        <v>0</v>
      </c>
      <c r="H246" s="100">
        <v>1.9215290725514769</v>
      </c>
      <c r="I246" s="108">
        <v>3.4885024095526282</v>
      </c>
      <c r="J246" s="100">
        <v>85.894183452028003</v>
      </c>
      <c r="K246" s="930">
        <v>5.140548746319447</v>
      </c>
      <c r="L246" s="100">
        <v>0.92459577589632291</v>
      </c>
      <c r="M246" s="108">
        <v>0.16046703548613869</v>
      </c>
      <c r="N246" s="106">
        <v>0</v>
      </c>
      <c r="O246" s="100">
        <v>0</v>
      </c>
      <c r="P246" s="108">
        <v>0</v>
      </c>
      <c r="Q246" s="950">
        <v>0</v>
      </c>
      <c r="R246" s="508">
        <f t="shared" si="23"/>
        <v>5.4100314821041051</v>
      </c>
      <c r="S246" s="508">
        <v>85.894183452028003</v>
      </c>
      <c r="T246" s="157">
        <f t="shared" si="24"/>
        <v>6.2256115577019093</v>
      </c>
      <c r="U246" s="161">
        <f t="shared" si="25"/>
        <v>0</v>
      </c>
      <c r="V246" s="221">
        <v>0</v>
      </c>
    </row>
    <row r="247" spans="1:22">
      <c r="A247" s="1029"/>
      <c r="B247" s="102" t="s">
        <v>36</v>
      </c>
      <c r="C247" s="103" t="s">
        <v>37</v>
      </c>
      <c r="D247" s="103" t="s">
        <v>111</v>
      </c>
      <c r="E247" s="103">
        <v>5</v>
      </c>
      <c r="F247" s="104">
        <v>1994.92</v>
      </c>
      <c r="G247" s="147">
        <v>0</v>
      </c>
      <c r="H247" s="100">
        <v>2.8111402963527357</v>
      </c>
      <c r="I247" s="108">
        <v>1.5429190142963125</v>
      </c>
      <c r="J247" s="100">
        <v>83.766767589677784</v>
      </c>
      <c r="K247" s="930">
        <v>3.6728289856234837</v>
      </c>
      <c r="L247" s="100">
        <v>0</v>
      </c>
      <c r="M247" s="108">
        <v>0.16391634752270767</v>
      </c>
      <c r="N247" s="106">
        <v>2.9159064022617449</v>
      </c>
      <c r="O247" s="100">
        <v>0.10877629178112405</v>
      </c>
      <c r="P247" s="108">
        <v>0</v>
      </c>
      <c r="Q247" s="950">
        <v>0</v>
      </c>
      <c r="R247" s="508">
        <f t="shared" si="23"/>
        <v>4.3540593106490482</v>
      </c>
      <c r="S247" s="508">
        <v>83.766767589677784</v>
      </c>
      <c r="T247" s="157">
        <f t="shared" si="24"/>
        <v>3.8367453331461912</v>
      </c>
      <c r="U247" s="161">
        <f t="shared" si="25"/>
        <v>3.0246826940428688</v>
      </c>
      <c r="V247" s="221">
        <v>0</v>
      </c>
    </row>
    <row r="248" spans="1:22">
      <c r="A248" s="1029"/>
      <c r="B248" s="102" t="s">
        <v>36</v>
      </c>
      <c r="C248" s="103" t="s">
        <v>37</v>
      </c>
      <c r="D248" s="103" t="s">
        <v>111</v>
      </c>
      <c r="E248" s="103">
        <v>6</v>
      </c>
      <c r="F248" s="104">
        <v>1996.3</v>
      </c>
      <c r="G248" s="147">
        <v>0</v>
      </c>
      <c r="H248" s="100">
        <v>2.4024445223663777</v>
      </c>
      <c r="I248" s="108">
        <v>0.18534288433602164</v>
      </c>
      <c r="J248" s="100">
        <v>88.250763913239496</v>
      </c>
      <c r="K248" s="930">
        <v>2.8773230476381304</v>
      </c>
      <c r="L248" s="100">
        <v>0</v>
      </c>
      <c r="M248" s="108">
        <v>4.4582477583529533E-2</v>
      </c>
      <c r="N248" s="106">
        <v>2.6609227070079648</v>
      </c>
      <c r="O248" s="100">
        <v>0</v>
      </c>
      <c r="P248" s="108">
        <v>1.6530581575915443E-2</v>
      </c>
      <c r="Q248" s="950">
        <v>0</v>
      </c>
      <c r="R248" s="508">
        <f t="shared" si="23"/>
        <v>2.5877874067023994</v>
      </c>
      <c r="S248" s="508">
        <v>88.250763913239496</v>
      </c>
      <c r="T248" s="157">
        <f t="shared" si="24"/>
        <v>2.9219055252216601</v>
      </c>
      <c r="U248" s="161">
        <f t="shared" si="25"/>
        <v>2.6774532885838802</v>
      </c>
      <c r="V248" s="221">
        <v>0</v>
      </c>
    </row>
    <row r="249" spans="1:22">
      <c r="A249" s="1029"/>
      <c r="B249" s="102" t="s">
        <v>36</v>
      </c>
      <c r="C249" s="103" t="s">
        <v>37</v>
      </c>
      <c r="D249" s="103" t="s">
        <v>111</v>
      </c>
      <c r="E249" s="103">
        <v>7</v>
      </c>
      <c r="F249" s="104">
        <v>1988.68</v>
      </c>
      <c r="G249" s="147">
        <v>0</v>
      </c>
      <c r="H249" s="100">
        <v>2.8898565882897196</v>
      </c>
      <c r="I249" s="108">
        <v>3.1794959470603614</v>
      </c>
      <c r="J249" s="100">
        <v>77.006858820926439</v>
      </c>
      <c r="K249" s="930">
        <v>5.4307379769495343</v>
      </c>
      <c r="L249" s="100">
        <v>0</v>
      </c>
      <c r="M249" s="108">
        <v>0</v>
      </c>
      <c r="N249" s="106">
        <v>7.8740672204678477</v>
      </c>
      <c r="O249" s="100">
        <v>0</v>
      </c>
      <c r="P249" s="108">
        <v>0</v>
      </c>
      <c r="Q249" s="950">
        <v>0</v>
      </c>
      <c r="R249" s="508">
        <f t="shared" si="23"/>
        <v>6.069352535350081</v>
      </c>
      <c r="S249" s="508">
        <v>77.006858820926439</v>
      </c>
      <c r="T249" s="157">
        <f t="shared" si="24"/>
        <v>5.4307379769495343</v>
      </c>
      <c r="U249" s="161">
        <f t="shared" si="25"/>
        <v>7.8740672204678477</v>
      </c>
      <c r="V249" s="221">
        <v>0</v>
      </c>
    </row>
    <row r="250" spans="1:22">
      <c r="A250" s="1029"/>
      <c r="B250" s="102" t="s">
        <v>36</v>
      </c>
      <c r="C250" s="103" t="s">
        <v>37</v>
      </c>
      <c r="D250" s="103" t="s">
        <v>111</v>
      </c>
      <c r="E250" s="103">
        <v>8</v>
      </c>
      <c r="F250" s="104">
        <v>1967.27</v>
      </c>
      <c r="G250" s="147">
        <v>0</v>
      </c>
      <c r="H250" s="100">
        <v>8.1452977984719936</v>
      </c>
      <c r="I250" s="108">
        <v>6.2223284043369746</v>
      </c>
      <c r="J250" s="100">
        <v>77.970995338718126</v>
      </c>
      <c r="K250" s="930">
        <v>5.1248684725533353</v>
      </c>
      <c r="L250" s="100">
        <v>0</v>
      </c>
      <c r="M250" s="108">
        <v>0</v>
      </c>
      <c r="N250" s="106">
        <v>0.63641493033493113</v>
      </c>
      <c r="O250" s="100">
        <v>0</v>
      </c>
      <c r="P250" s="108">
        <v>9.3530628739318958E-2</v>
      </c>
      <c r="Q250" s="950">
        <v>0</v>
      </c>
      <c r="R250" s="508">
        <f t="shared" si="23"/>
        <v>14.367626202808967</v>
      </c>
      <c r="S250" s="508">
        <v>77.970995338718126</v>
      </c>
      <c r="T250" s="157">
        <f t="shared" si="24"/>
        <v>5.1248684725533353</v>
      </c>
      <c r="U250" s="161">
        <f t="shared" si="25"/>
        <v>0.72994555907425007</v>
      </c>
      <c r="V250" s="221">
        <v>0</v>
      </c>
    </row>
    <row r="251" spans="1:22">
      <c r="A251" s="1029"/>
      <c r="B251" s="102" t="s">
        <v>36</v>
      </c>
      <c r="C251" s="103" t="s">
        <v>37</v>
      </c>
      <c r="D251" s="103" t="s">
        <v>111</v>
      </c>
      <c r="E251" s="103">
        <v>9</v>
      </c>
      <c r="F251" s="104">
        <v>1867.95</v>
      </c>
      <c r="G251" s="147">
        <v>0</v>
      </c>
      <c r="H251" s="100">
        <v>5.3502502743649458</v>
      </c>
      <c r="I251" s="108">
        <v>0.29979389169945664</v>
      </c>
      <c r="J251" s="100">
        <v>83.068069273802834</v>
      </c>
      <c r="K251" s="930">
        <v>4.2115688321421878</v>
      </c>
      <c r="L251" s="100">
        <v>0.37795444203538636</v>
      </c>
      <c r="M251" s="108">
        <v>0.16435129419952355</v>
      </c>
      <c r="N251" s="106">
        <v>4.9894269118552419</v>
      </c>
      <c r="O251" s="100">
        <v>0</v>
      </c>
      <c r="P251" s="108">
        <v>0</v>
      </c>
      <c r="Q251" s="950">
        <v>0</v>
      </c>
      <c r="R251" s="508">
        <f t="shared" si="23"/>
        <v>5.6500441660644025</v>
      </c>
      <c r="S251" s="508">
        <v>83.068069273802834</v>
      </c>
      <c r="T251" s="157">
        <f t="shared" si="24"/>
        <v>4.7538745683770971</v>
      </c>
      <c r="U251" s="161">
        <f>SUM(N251,O251,P251)</f>
        <v>4.9894269118552419</v>
      </c>
      <c r="V251" s="221">
        <v>0</v>
      </c>
    </row>
    <row r="252" spans="1:22">
      <c r="A252" s="1029"/>
      <c r="B252" s="111" t="s">
        <v>36</v>
      </c>
      <c r="C252" s="112" t="s">
        <v>37</v>
      </c>
      <c r="D252" s="112" t="s">
        <v>111</v>
      </c>
      <c r="E252" s="112">
        <v>10</v>
      </c>
      <c r="F252" s="113">
        <v>1996.09</v>
      </c>
      <c r="G252" s="148">
        <v>0</v>
      </c>
      <c r="H252" s="116">
        <v>0.91478841134417799</v>
      </c>
      <c r="I252" s="118">
        <v>0.10771057417250726</v>
      </c>
      <c r="J252" s="116">
        <v>88.834671783336418</v>
      </c>
      <c r="K252" s="931">
        <v>4.8149131552184521</v>
      </c>
      <c r="L252" s="116">
        <v>0.40579332595223666</v>
      </c>
      <c r="M252" s="118">
        <v>0</v>
      </c>
      <c r="N252" s="115">
        <v>2.5064000120235059</v>
      </c>
      <c r="O252" s="116">
        <v>4.5088147328026296E-2</v>
      </c>
      <c r="P252" s="118">
        <v>0</v>
      </c>
      <c r="Q252" s="951">
        <v>0</v>
      </c>
      <c r="R252" s="509">
        <f t="shared" si="23"/>
        <v>1.0224989855166853</v>
      </c>
      <c r="S252" s="509">
        <v>88.834671783336418</v>
      </c>
      <c r="T252" s="158">
        <f t="shared" si="24"/>
        <v>5.2207064811706889</v>
      </c>
      <c r="U252" s="162">
        <f t="shared" si="25"/>
        <v>2.5514881593515324</v>
      </c>
      <c r="V252" s="222">
        <v>0</v>
      </c>
    </row>
    <row r="253" spans="1:22">
      <c r="A253" s="1029"/>
      <c r="B253" s="102" t="s">
        <v>36</v>
      </c>
      <c r="C253" s="103" t="s">
        <v>37</v>
      </c>
      <c r="D253" s="103" t="s">
        <v>112</v>
      </c>
      <c r="E253" s="103">
        <v>1</v>
      </c>
      <c r="F253" s="104">
        <v>1983.2</v>
      </c>
      <c r="G253" s="147">
        <v>0</v>
      </c>
      <c r="H253" s="100">
        <v>4.1120411456232349</v>
      </c>
      <c r="I253" s="108">
        <v>2.1924162968939087</v>
      </c>
      <c r="J253" s="100">
        <v>83.087938684953627</v>
      </c>
      <c r="K253" s="930">
        <v>5.4180112948769663</v>
      </c>
      <c r="L253" s="100">
        <v>1.5863251311012505</v>
      </c>
      <c r="M253" s="108">
        <v>5.1432029043969339E-2</v>
      </c>
      <c r="N253" s="106">
        <v>1.1814239612747075</v>
      </c>
      <c r="O253" s="100">
        <v>6.151674062121823E-2</v>
      </c>
      <c r="P253" s="108">
        <v>0</v>
      </c>
      <c r="Q253" s="950">
        <v>0</v>
      </c>
      <c r="R253" s="508">
        <f t="shared" si="23"/>
        <v>6.304457442517144</v>
      </c>
      <c r="S253" s="508">
        <v>83.087938684953627</v>
      </c>
      <c r="T253" s="157">
        <f t="shared" si="24"/>
        <v>7.0557684550221857</v>
      </c>
      <c r="U253" s="161">
        <f t="shared" si="25"/>
        <v>1.2429407018959258</v>
      </c>
      <c r="V253" s="221">
        <v>0</v>
      </c>
    </row>
    <row r="254" spans="1:22">
      <c r="A254" s="1029"/>
      <c r="B254" s="102" t="s">
        <v>36</v>
      </c>
      <c r="C254" s="103" t="s">
        <v>37</v>
      </c>
      <c r="D254" s="103" t="s">
        <v>112</v>
      </c>
      <c r="E254" s="103">
        <v>2</v>
      </c>
      <c r="F254" s="104">
        <v>1985.12</v>
      </c>
      <c r="G254" s="147">
        <v>0</v>
      </c>
      <c r="H254" s="100">
        <v>5.237466752639639</v>
      </c>
      <c r="I254" s="108">
        <v>0.75310308696703476</v>
      </c>
      <c r="J254" s="100">
        <v>80.78856693801886</v>
      </c>
      <c r="K254" s="930">
        <v>6.9204884339485782</v>
      </c>
      <c r="L254" s="100">
        <v>0.67754090432820191</v>
      </c>
      <c r="M254" s="108">
        <v>0.13601192874989926</v>
      </c>
      <c r="N254" s="106">
        <v>3.9377972112517128</v>
      </c>
      <c r="O254" s="100">
        <v>0.16069557507858467</v>
      </c>
      <c r="P254" s="108">
        <v>0</v>
      </c>
      <c r="Q254" s="950">
        <v>0</v>
      </c>
      <c r="R254" s="508">
        <f t="shared" si="23"/>
        <v>5.9905698396066738</v>
      </c>
      <c r="S254" s="508">
        <v>80.78856693801886</v>
      </c>
      <c r="T254" s="157">
        <f t="shared" si="24"/>
        <v>7.7340412670266794</v>
      </c>
      <c r="U254" s="161">
        <f t="shared" si="25"/>
        <v>4.0984927863302971</v>
      </c>
      <c r="V254" s="221">
        <v>0</v>
      </c>
    </row>
    <row r="255" spans="1:22">
      <c r="A255" s="1029"/>
      <c r="B255" s="102" t="s">
        <v>36</v>
      </c>
      <c r="C255" s="103" t="s">
        <v>37</v>
      </c>
      <c r="D255" s="103" t="s">
        <v>112</v>
      </c>
      <c r="E255" s="103">
        <v>3</v>
      </c>
      <c r="F255" s="104">
        <v>1982.81</v>
      </c>
      <c r="G255" s="147">
        <v>0</v>
      </c>
      <c r="H255" s="100">
        <v>5.7726156313514663</v>
      </c>
      <c r="I255" s="108">
        <v>0</v>
      </c>
      <c r="J255" s="100">
        <v>83.65501485265861</v>
      </c>
      <c r="K255" s="930">
        <v>1.9411844806108502</v>
      </c>
      <c r="L255" s="100">
        <v>0</v>
      </c>
      <c r="M255" s="108">
        <v>0.42717153938097957</v>
      </c>
      <c r="N255" s="106">
        <v>6.5271004281802085</v>
      </c>
      <c r="O255" s="100">
        <v>0</v>
      </c>
      <c r="P255" s="108">
        <v>1.3617038445438545E-2</v>
      </c>
      <c r="Q255" s="950">
        <v>0</v>
      </c>
      <c r="R255" s="508">
        <f t="shared" si="23"/>
        <v>5.7726156313514663</v>
      </c>
      <c r="S255" s="508">
        <v>83.65501485265861</v>
      </c>
      <c r="T255" s="157">
        <f t="shared" si="24"/>
        <v>2.3683560199918299</v>
      </c>
      <c r="U255" s="161">
        <f t="shared" si="25"/>
        <v>6.5407174666256473</v>
      </c>
      <c r="V255" s="221">
        <v>0</v>
      </c>
    </row>
    <row r="256" spans="1:22">
      <c r="A256" s="1029"/>
      <c r="B256" s="102" t="s">
        <v>36</v>
      </c>
      <c r="C256" s="103" t="s">
        <v>37</v>
      </c>
      <c r="D256" s="103" t="s">
        <v>112</v>
      </c>
      <c r="E256" s="103">
        <v>4</v>
      </c>
      <c r="F256" s="104">
        <v>1997.68</v>
      </c>
      <c r="G256" s="147">
        <v>0</v>
      </c>
      <c r="H256" s="100">
        <v>8.7301269472588192</v>
      </c>
      <c r="I256" s="108">
        <v>1.8561531376396621</v>
      </c>
      <c r="J256" s="100">
        <v>80.946898402146502</v>
      </c>
      <c r="K256" s="930">
        <v>1.4096351768050939</v>
      </c>
      <c r="L256" s="100">
        <v>0.23727523927756197</v>
      </c>
      <c r="M256" s="108">
        <v>0.78591165752272629</v>
      </c>
      <c r="N256" s="106">
        <v>0</v>
      </c>
      <c r="O256" s="100">
        <v>5.8067358135437099E-2</v>
      </c>
      <c r="P256" s="108">
        <v>0</v>
      </c>
      <c r="Q256" s="950">
        <v>0</v>
      </c>
      <c r="R256" s="508">
        <f t="shared" si="23"/>
        <v>10.586280084898481</v>
      </c>
      <c r="S256" s="508">
        <v>80.946898402146502</v>
      </c>
      <c r="T256" s="157">
        <f t="shared" si="24"/>
        <v>2.4328220736053821</v>
      </c>
      <c r="U256" s="161">
        <f t="shared" si="25"/>
        <v>5.8067358135437099E-2</v>
      </c>
      <c r="V256" s="221">
        <v>0</v>
      </c>
    </row>
    <row r="257" spans="1:22">
      <c r="A257" s="1029"/>
      <c r="B257" s="119" t="s">
        <v>36</v>
      </c>
      <c r="C257" s="120" t="s">
        <v>37</v>
      </c>
      <c r="D257" s="103" t="s">
        <v>112</v>
      </c>
      <c r="E257" s="103">
        <v>5</v>
      </c>
      <c r="F257" s="104">
        <v>2000</v>
      </c>
      <c r="G257" s="147">
        <v>0</v>
      </c>
      <c r="H257" s="100">
        <v>6.8775000000000013</v>
      </c>
      <c r="I257" s="108">
        <v>1.7264999999999999</v>
      </c>
      <c r="J257" s="100">
        <v>83.758999999999986</v>
      </c>
      <c r="K257" s="930">
        <v>3.7639999999999998</v>
      </c>
      <c r="L257" s="100">
        <v>0.26850000000000002</v>
      </c>
      <c r="M257" s="108">
        <v>0.26150000000000001</v>
      </c>
      <c r="N257" s="106">
        <v>0.85050000000000014</v>
      </c>
      <c r="O257" s="100">
        <v>8.1500000000000003E-2</v>
      </c>
      <c r="P257" s="108">
        <v>0</v>
      </c>
      <c r="Q257" s="950">
        <v>0</v>
      </c>
      <c r="R257" s="508">
        <f t="shared" si="23"/>
        <v>8.604000000000001</v>
      </c>
      <c r="S257" s="508">
        <v>83.758999999999986</v>
      </c>
      <c r="T257" s="157">
        <f>SUM(K257,L257,M257)</f>
        <v>4.2939999999999996</v>
      </c>
      <c r="U257" s="161">
        <f t="shared" si="25"/>
        <v>0.93200000000000016</v>
      </c>
      <c r="V257" s="221">
        <v>0</v>
      </c>
    </row>
    <row r="258" spans="1:22">
      <c r="A258" s="1029"/>
      <c r="B258" s="102" t="s">
        <v>36</v>
      </c>
      <c r="C258" s="103" t="s">
        <v>37</v>
      </c>
      <c r="D258" s="103" t="s">
        <v>112</v>
      </c>
      <c r="E258" s="103">
        <v>6</v>
      </c>
      <c r="F258" s="104">
        <v>1976.89</v>
      </c>
      <c r="G258" s="147">
        <v>0</v>
      </c>
      <c r="H258" s="100">
        <v>4.1099909453737942</v>
      </c>
      <c r="I258" s="108">
        <v>0.82503325931134242</v>
      </c>
      <c r="J258" s="100">
        <v>92.683963194714934</v>
      </c>
      <c r="K258" s="930">
        <v>1.0041024032697825</v>
      </c>
      <c r="L258" s="100">
        <v>0</v>
      </c>
      <c r="M258" s="108">
        <v>0</v>
      </c>
      <c r="N258" s="106">
        <v>0.46183652100015682</v>
      </c>
      <c r="O258" s="100">
        <v>0</v>
      </c>
      <c r="P258" s="108">
        <v>0</v>
      </c>
      <c r="Q258" s="950">
        <v>0</v>
      </c>
      <c r="R258" s="508">
        <f t="shared" si="23"/>
        <v>4.9350242046851367</v>
      </c>
      <c r="S258" s="508">
        <v>92.683963194714934</v>
      </c>
      <c r="T258" s="157">
        <f t="shared" si="24"/>
        <v>1.0041024032697825</v>
      </c>
      <c r="U258" s="161">
        <f t="shared" si="25"/>
        <v>0.46183652100015682</v>
      </c>
      <c r="V258" s="221">
        <v>0</v>
      </c>
    </row>
    <row r="259" spans="1:22">
      <c r="A259" s="1029"/>
      <c r="B259" s="102" t="s">
        <v>36</v>
      </c>
      <c r="C259" s="103" t="s">
        <v>37</v>
      </c>
      <c r="D259" s="103" t="s">
        <v>112</v>
      </c>
      <c r="E259" s="103">
        <v>7</v>
      </c>
      <c r="F259" s="104">
        <v>1997.5</v>
      </c>
      <c r="G259" s="147">
        <v>0</v>
      </c>
      <c r="H259" s="100">
        <v>5.2500625782227788</v>
      </c>
      <c r="I259" s="108">
        <v>1.1794743429286609</v>
      </c>
      <c r="J259" s="100">
        <v>80.246808510638303</v>
      </c>
      <c r="K259" s="930">
        <v>4.8991239048811011</v>
      </c>
      <c r="L259" s="100">
        <v>2.0250312891113893</v>
      </c>
      <c r="M259" s="108">
        <v>0.14818523153942428</v>
      </c>
      <c r="N259" s="106">
        <v>4.1446808510638302</v>
      </c>
      <c r="O259" s="100">
        <v>0</v>
      </c>
      <c r="P259" s="108">
        <v>0</v>
      </c>
      <c r="Q259" s="950">
        <v>0</v>
      </c>
      <c r="R259" s="508">
        <f t="shared" si="23"/>
        <v>6.4295369211514402</v>
      </c>
      <c r="S259" s="508">
        <v>80.246808510638303</v>
      </c>
      <c r="T259" s="157">
        <f t="shared" si="24"/>
        <v>7.0723404255319142</v>
      </c>
      <c r="U259" s="161">
        <f t="shared" si="25"/>
        <v>4.1446808510638302</v>
      </c>
      <c r="V259" s="221">
        <v>0</v>
      </c>
    </row>
    <row r="260" spans="1:22">
      <c r="A260" s="1029"/>
      <c r="B260" s="102" t="s">
        <v>36</v>
      </c>
      <c r="C260" s="103" t="s">
        <v>37</v>
      </c>
      <c r="D260" s="103" t="s">
        <v>112</v>
      </c>
      <c r="E260" s="103">
        <v>8</v>
      </c>
      <c r="F260" s="104">
        <v>1998.7</v>
      </c>
      <c r="G260" s="147">
        <v>0</v>
      </c>
      <c r="H260" s="100">
        <v>0</v>
      </c>
      <c r="I260" s="108">
        <v>0.37324260769500173</v>
      </c>
      <c r="J260" s="100">
        <v>96.386150998148793</v>
      </c>
      <c r="K260" s="930">
        <v>0.72397058087757038</v>
      </c>
      <c r="L260" s="100">
        <v>0.10556861960274178</v>
      </c>
      <c r="M260" s="108">
        <v>0.30019512683244109</v>
      </c>
      <c r="N260" s="106">
        <v>0.91659578726172009</v>
      </c>
      <c r="O260" s="100">
        <v>0</v>
      </c>
      <c r="P260" s="108">
        <v>0</v>
      </c>
      <c r="Q260" s="950">
        <v>0</v>
      </c>
      <c r="R260" s="508">
        <f t="shared" si="23"/>
        <v>0.37324260769500173</v>
      </c>
      <c r="S260" s="508">
        <v>96.386150998148793</v>
      </c>
      <c r="T260" s="157">
        <f t="shared" si="24"/>
        <v>1.1297343273127534</v>
      </c>
      <c r="U260" s="161">
        <f t="shared" si="25"/>
        <v>0.91659578726172009</v>
      </c>
      <c r="V260" s="221">
        <v>0</v>
      </c>
    </row>
    <row r="261" spans="1:22">
      <c r="A261" s="1029"/>
      <c r="B261" s="102" t="s">
        <v>36</v>
      </c>
      <c r="C261" s="103" t="s">
        <v>37</v>
      </c>
      <c r="D261" s="103" t="s">
        <v>112</v>
      </c>
      <c r="E261" s="103">
        <v>9</v>
      </c>
      <c r="F261" s="104">
        <v>1997.56</v>
      </c>
      <c r="G261" s="147">
        <v>0</v>
      </c>
      <c r="H261" s="100">
        <v>1.6144696529766316</v>
      </c>
      <c r="I261" s="108">
        <v>6.7582450589719456E-2</v>
      </c>
      <c r="J261" s="100">
        <v>72.066421033661058</v>
      </c>
      <c r="K261" s="930">
        <v>1.3396343539117723</v>
      </c>
      <c r="L261" s="100">
        <v>0</v>
      </c>
      <c r="M261" s="108">
        <v>0.33941408518392441</v>
      </c>
      <c r="N261" s="106">
        <v>22.166543182682872</v>
      </c>
      <c r="O261" s="100">
        <v>0.25030537255451651</v>
      </c>
      <c r="P261" s="108">
        <v>0</v>
      </c>
      <c r="Q261" s="950">
        <v>0</v>
      </c>
      <c r="R261" s="508">
        <f t="shared" si="23"/>
        <v>1.6820521035663512</v>
      </c>
      <c r="S261" s="508">
        <v>72.066421033661058</v>
      </c>
      <c r="T261" s="157">
        <f t="shared" si="24"/>
        <v>1.6790484390956968</v>
      </c>
      <c r="U261" s="161">
        <f t="shared" si="25"/>
        <v>22.41684855523739</v>
      </c>
      <c r="V261" s="221">
        <v>0</v>
      </c>
    </row>
    <row r="262" spans="1:22">
      <c r="A262" s="1029"/>
      <c r="B262" s="111" t="s">
        <v>36</v>
      </c>
      <c r="C262" s="112" t="s">
        <v>37</v>
      </c>
      <c r="D262" s="112" t="s">
        <v>112</v>
      </c>
      <c r="E262" s="112">
        <v>10</v>
      </c>
      <c r="F262" s="113">
        <v>1992.4</v>
      </c>
      <c r="G262" s="148">
        <v>0</v>
      </c>
      <c r="H262" s="116">
        <v>6.8289500100381444</v>
      </c>
      <c r="I262" s="118">
        <v>0</v>
      </c>
      <c r="J262" s="116">
        <v>78.755270026099168</v>
      </c>
      <c r="K262" s="931">
        <v>1.8861674362577794</v>
      </c>
      <c r="L262" s="116">
        <v>8.1810881349126674E-2</v>
      </c>
      <c r="M262" s="118">
        <v>1.4264203975105401</v>
      </c>
      <c r="N262" s="115">
        <v>3.0686609114635615</v>
      </c>
      <c r="O262" s="116">
        <v>0</v>
      </c>
      <c r="P262" s="118">
        <v>0</v>
      </c>
      <c r="Q262" s="951">
        <v>0</v>
      </c>
      <c r="R262" s="509">
        <f t="shared" si="23"/>
        <v>6.8289500100381444</v>
      </c>
      <c r="S262" s="509">
        <v>78.755270026099168</v>
      </c>
      <c r="T262" s="158">
        <f t="shared" si="24"/>
        <v>3.394398715117446</v>
      </c>
      <c r="U262" s="162">
        <f t="shared" si="25"/>
        <v>3.0686609114635615</v>
      </c>
      <c r="V262" s="222">
        <v>0</v>
      </c>
    </row>
    <row r="263" spans="1:22">
      <c r="A263" s="1029"/>
      <c r="B263" s="102" t="s">
        <v>36</v>
      </c>
      <c r="C263" s="103" t="s">
        <v>37</v>
      </c>
      <c r="D263" s="103" t="s">
        <v>113</v>
      </c>
      <c r="E263" s="103">
        <v>1</v>
      </c>
      <c r="F263" s="104">
        <v>1982.82</v>
      </c>
      <c r="G263" s="147">
        <v>0</v>
      </c>
      <c r="H263" s="100">
        <v>2.1751848377563268</v>
      </c>
      <c r="I263" s="108">
        <v>0</v>
      </c>
      <c r="J263" s="100">
        <v>91.387518786374969</v>
      </c>
      <c r="K263" s="930">
        <v>1.1766070545990055</v>
      </c>
      <c r="L263" s="100">
        <v>1.01925540391967</v>
      </c>
      <c r="M263" s="108">
        <v>0</v>
      </c>
      <c r="N263" s="106">
        <v>0.71514307904903118</v>
      </c>
      <c r="O263" s="100">
        <v>0</v>
      </c>
      <c r="P263" s="108">
        <v>0</v>
      </c>
      <c r="Q263" s="950">
        <v>0</v>
      </c>
      <c r="R263" s="508">
        <f t="shared" si="23"/>
        <v>2.1751848377563268</v>
      </c>
      <c r="S263" s="508">
        <v>91.387518786374969</v>
      </c>
      <c r="T263" s="157">
        <f t="shared" si="24"/>
        <v>2.1958624585186755</v>
      </c>
      <c r="U263" s="161">
        <f t="shared" si="25"/>
        <v>0.71514307904903118</v>
      </c>
      <c r="V263" s="221">
        <v>0</v>
      </c>
    </row>
    <row r="264" spans="1:22">
      <c r="A264" s="1029"/>
      <c r="B264" s="102" t="s">
        <v>36</v>
      </c>
      <c r="C264" s="103" t="s">
        <v>37</v>
      </c>
      <c r="D264" s="103" t="s">
        <v>113</v>
      </c>
      <c r="E264" s="103">
        <v>2</v>
      </c>
      <c r="F264" s="104">
        <v>1987.06</v>
      </c>
      <c r="G264" s="147">
        <v>0</v>
      </c>
      <c r="H264" s="100">
        <v>1.2017754874035007</v>
      </c>
      <c r="I264" s="108">
        <v>0.51835374875444129</v>
      </c>
      <c r="J264" s="100">
        <v>92.278542167825833</v>
      </c>
      <c r="K264" s="930">
        <v>1.3044397250208852</v>
      </c>
      <c r="L264" s="100">
        <v>5.3345143075699777E-2</v>
      </c>
      <c r="M264" s="108">
        <v>0</v>
      </c>
      <c r="N264" s="106">
        <v>0.96826467243062608</v>
      </c>
      <c r="O264" s="100">
        <v>0</v>
      </c>
      <c r="P264" s="108">
        <v>0</v>
      </c>
      <c r="Q264" s="950">
        <v>0</v>
      </c>
      <c r="R264" s="508">
        <f t="shared" si="23"/>
        <v>1.7201292361579421</v>
      </c>
      <c r="S264" s="508">
        <v>92.278542167825833</v>
      </c>
      <c r="T264" s="157">
        <f t="shared" si="24"/>
        <v>1.3577848680965849</v>
      </c>
      <c r="U264" s="161">
        <f t="shared" si="25"/>
        <v>0.96826467243062608</v>
      </c>
      <c r="V264" s="221">
        <v>0</v>
      </c>
    </row>
    <row r="265" spans="1:22">
      <c r="A265" s="1029"/>
      <c r="B265" s="102" t="s">
        <v>36</v>
      </c>
      <c r="C265" s="103" t="s">
        <v>37</v>
      </c>
      <c r="D265" s="103" t="s">
        <v>113</v>
      </c>
      <c r="E265" s="103">
        <v>3</v>
      </c>
      <c r="F265" s="104">
        <v>1972.65</v>
      </c>
      <c r="G265" s="147">
        <v>0</v>
      </c>
      <c r="H265" s="100">
        <v>0</v>
      </c>
      <c r="I265" s="108">
        <v>9.9865662940714264E-2</v>
      </c>
      <c r="J265" s="100">
        <v>91.006007147745407</v>
      </c>
      <c r="K265" s="930">
        <v>3.2494360378171487</v>
      </c>
      <c r="L265" s="100">
        <v>0.35637340633158437</v>
      </c>
      <c r="M265" s="108">
        <v>0</v>
      </c>
      <c r="N265" s="106">
        <v>4.2840848604668844</v>
      </c>
      <c r="O265" s="100">
        <v>0</v>
      </c>
      <c r="P265" s="108">
        <v>0</v>
      </c>
      <c r="Q265" s="950">
        <v>0</v>
      </c>
      <c r="R265" s="508">
        <f t="shared" si="23"/>
        <v>9.9865662940714264E-2</v>
      </c>
      <c r="S265" s="508">
        <v>91.006007147745407</v>
      </c>
      <c r="T265" s="157">
        <f t="shared" si="24"/>
        <v>3.6058094441487332</v>
      </c>
      <c r="U265" s="161">
        <f t="shared" si="25"/>
        <v>4.2840848604668844</v>
      </c>
      <c r="V265" s="221">
        <v>0</v>
      </c>
    </row>
    <row r="266" spans="1:22">
      <c r="A266" s="1029"/>
      <c r="B266" s="102" t="s">
        <v>36</v>
      </c>
      <c r="C266" s="103" t="s">
        <v>37</v>
      </c>
      <c r="D266" s="103" t="s">
        <v>113</v>
      </c>
      <c r="E266" s="103">
        <v>4</v>
      </c>
      <c r="F266" s="104">
        <v>1972.75</v>
      </c>
      <c r="G266" s="147">
        <v>0</v>
      </c>
      <c r="H266" s="100">
        <v>2.1644911924977821</v>
      </c>
      <c r="I266" s="108">
        <v>0.86427575719173744</v>
      </c>
      <c r="J266" s="100">
        <v>88.936256494740846</v>
      </c>
      <c r="K266" s="930">
        <v>2.4792801926245089</v>
      </c>
      <c r="L266" s="100">
        <v>0.3715625396020783</v>
      </c>
      <c r="M266" s="108">
        <v>0.1023951336966164</v>
      </c>
      <c r="N266" s="106">
        <v>2.4331516918007858E-2</v>
      </c>
      <c r="O266" s="100">
        <v>0</v>
      </c>
      <c r="P266" s="108">
        <v>0</v>
      </c>
      <c r="Q266" s="950">
        <v>0</v>
      </c>
      <c r="R266" s="508">
        <f t="shared" si="23"/>
        <v>3.0287669496895195</v>
      </c>
      <c r="S266" s="508">
        <v>88.936256494740846</v>
      </c>
      <c r="T266" s="157">
        <f t="shared" si="24"/>
        <v>2.9532378659232035</v>
      </c>
      <c r="U266" s="161">
        <f>SUM(N266,O266,P266)</f>
        <v>2.4331516918007858E-2</v>
      </c>
      <c r="V266" s="221">
        <v>0</v>
      </c>
    </row>
    <row r="267" spans="1:22">
      <c r="A267" s="1029"/>
      <c r="B267" s="102" t="s">
        <v>36</v>
      </c>
      <c r="C267" s="103" t="s">
        <v>37</v>
      </c>
      <c r="D267" s="103" t="s">
        <v>113</v>
      </c>
      <c r="E267" s="103">
        <v>5</v>
      </c>
      <c r="F267" s="104">
        <v>1967.91</v>
      </c>
      <c r="G267" s="147">
        <v>0</v>
      </c>
      <c r="H267" s="100">
        <v>1.4619571016967239</v>
      </c>
      <c r="I267" s="108">
        <v>0</v>
      </c>
      <c r="J267" s="100">
        <v>89.424313103749654</v>
      </c>
      <c r="K267" s="930">
        <v>3.4727197890147412</v>
      </c>
      <c r="L267" s="100">
        <v>0.54626481902119506</v>
      </c>
      <c r="M267" s="108">
        <v>0</v>
      </c>
      <c r="N267" s="106">
        <v>2.7953514134284596</v>
      </c>
      <c r="O267" s="100">
        <v>0.17683735536686129</v>
      </c>
      <c r="P267" s="108">
        <v>0</v>
      </c>
      <c r="Q267" s="950">
        <v>0</v>
      </c>
      <c r="R267" s="508">
        <f t="shared" si="23"/>
        <v>1.4619571016967239</v>
      </c>
      <c r="S267" s="508">
        <v>89.424313103749654</v>
      </c>
      <c r="T267" s="157">
        <f t="shared" si="24"/>
        <v>4.0189846080359359</v>
      </c>
      <c r="U267" s="161">
        <f t="shared" si="25"/>
        <v>2.9721887687953208</v>
      </c>
      <c r="V267" s="221">
        <v>0</v>
      </c>
    </row>
    <row r="268" spans="1:22">
      <c r="A268" s="1029"/>
      <c r="B268" s="102" t="s">
        <v>36</v>
      </c>
      <c r="C268" s="103" t="s">
        <v>37</v>
      </c>
      <c r="D268" s="103" t="s">
        <v>113</v>
      </c>
      <c r="E268" s="103">
        <v>6</v>
      </c>
      <c r="F268" s="104">
        <v>1960.47</v>
      </c>
      <c r="G268" s="147">
        <v>0</v>
      </c>
      <c r="H268" s="100">
        <v>2.1260208011344219</v>
      </c>
      <c r="I268" s="108">
        <v>2.8697200161185838</v>
      </c>
      <c r="J268" s="100">
        <v>89.213810973899115</v>
      </c>
      <c r="K268" s="930">
        <v>1.8138507602768723</v>
      </c>
      <c r="L268" s="100">
        <v>0</v>
      </c>
      <c r="M268" s="108">
        <v>1.4200676368421858</v>
      </c>
      <c r="N268" s="106">
        <v>0.8467357317377977</v>
      </c>
      <c r="O268" s="100">
        <v>0</v>
      </c>
      <c r="P268" s="108">
        <v>0</v>
      </c>
      <c r="Q268" s="950">
        <v>0</v>
      </c>
      <c r="R268" s="508">
        <f t="shared" si="23"/>
        <v>4.9957408172530062</v>
      </c>
      <c r="S268" s="508">
        <v>89.213810973899115</v>
      </c>
      <c r="T268" s="157">
        <f t="shared" si="24"/>
        <v>3.2339183971190582</v>
      </c>
      <c r="U268" s="161">
        <f t="shared" si="25"/>
        <v>0.8467357317377977</v>
      </c>
      <c r="V268" s="221">
        <v>0</v>
      </c>
    </row>
    <row r="269" spans="1:22">
      <c r="A269" s="1029"/>
      <c r="B269" s="102" t="s">
        <v>36</v>
      </c>
      <c r="C269" s="103" t="s">
        <v>37</v>
      </c>
      <c r="D269" s="103" t="s">
        <v>113</v>
      </c>
      <c r="E269" s="103">
        <v>7</v>
      </c>
      <c r="F269" s="104">
        <v>1976.22</v>
      </c>
      <c r="G269" s="147">
        <v>0</v>
      </c>
      <c r="H269" s="100">
        <v>1.4694720223456903</v>
      </c>
      <c r="I269" s="108">
        <v>1.788262440416553</v>
      </c>
      <c r="J269" s="100">
        <v>89.708129661677347</v>
      </c>
      <c r="K269" s="930">
        <v>0.94726295655342019</v>
      </c>
      <c r="L269" s="100">
        <v>0.30917610387507466</v>
      </c>
      <c r="M269" s="108">
        <v>0</v>
      </c>
      <c r="N269" s="106">
        <v>0.18469603586645211</v>
      </c>
      <c r="O269" s="100">
        <v>0</v>
      </c>
      <c r="P269" s="108">
        <v>0</v>
      </c>
      <c r="Q269" s="950">
        <v>0</v>
      </c>
      <c r="R269" s="508">
        <f t="shared" si="23"/>
        <v>3.2577344627622433</v>
      </c>
      <c r="S269" s="508">
        <v>89.708129661677347</v>
      </c>
      <c r="T269" s="157">
        <f t="shared" si="24"/>
        <v>1.256439060428495</v>
      </c>
      <c r="U269" s="161">
        <f t="shared" si="25"/>
        <v>0.18469603586645211</v>
      </c>
      <c r="V269" s="221">
        <v>0</v>
      </c>
    </row>
    <row r="270" spans="1:22">
      <c r="A270" s="1029"/>
      <c r="B270" s="102" t="s">
        <v>36</v>
      </c>
      <c r="C270" s="103" t="s">
        <v>37</v>
      </c>
      <c r="D270" s="103" t="s">
        <v>113</v>
      </c>
      <c r="E270" s="103">
        <v>8</v>
      </c>
      <c r="F270" s="104">
        <v>1997.48</v>
      </c>
      <c r="G270" s="147">
        <v>0</v>
      </c>
      <c r="H270" s="100">
        <v>0</v>
      </c>
      <c r="I270" s="108">
        <v>0</v>
      </c>
      <c r="J270" s="100">
        <v>93.943368644492054</v>
      </c>
      <c r="K270" s="930">
        <v>1.3592126078859363</v>
      </c>
      <c r="L270" s="100">
        <v>0</v>
      </c>
      <c r="M270" s="108">
        <v>0</v>
      </c>
      <c r="N270" s="106">
        <v>1.2435668942868014</v>
      </c>
      <c r="O270" s="100">
        <v>0.45206960770570914</v>
      </c>
      <c r="P270" s="108">
        <v>0</v>
      </c>
      <c r="Q270" s="950">
        <v>0</v>
      </c>
      <c r="R270" s="508">
        <f t="shared" si="23"/>
        <v>0</v>
      </c>
      <c r="S270" s="508">
        <v>93.943368644492054</v>
      </c>
      <c r="T270" s="157">
        <f t="shared" si="24"/>
        <v>1.3592126078859363</v>
      </c>
      <c r="U270" s="161">
        <f t="shared" si="25"/>
        <v>1.6956365019925106</v>
      </c>
      <c r="V270" s="221">
        <v>0</v>
      </c>
    </row>
    <row r="271" spans="1:22">
      <c r="A271" s="1029"/>
      <c r="B271" s="102" t="s">
        <v>36</v>
      </c>
      <c r="C271" s="103" t="s">
        <v>37</v>
      </c>
      <c r="D271" s="103" t="s">
        <v>113</v>
      </c>
      <c r="E271" s="103">
        <v>9</v>
      </c>
      <c r="F271" s="104">
        <v>1997.67</v>
      </c>
      <c r="G271" s="147">
        <v>0</v>
      </c>
      <c r="H271" s="100">
        <v>0.5856823199026866</v>
      </c>
      <c r="I271" s="108">
        <v>0</v>
      </c>
      <c r="J271" s="100">
        <v>90.687150530367873</v>
      </c>
      <c r="K271" s="930">
        <v>4.3695905730175655</v>
      </c>
      <c r="L271" s="100">
        <v>8.8102639575104988E-2</v>
      </c>
      <c r="M271" s="108">
        <v>0.29434290948955533</v>
      </c>
      <c r="N271" s="106">
        <v>2.3957910966275708</v>
      </c>
      <c r="O271" s="100">
        <v>0.35791697327386401</v>
      </c>
      <c r="P271" s="108">
        <v>0</v>
      </c>
      <c r="Q271" s="950">
        <v>0</v>
      </c>
      <c r="R271" s="508">
        <f t="shared" si="23"/>
        <v>0.5856823199026866</v>
      </c>
      <c r="S271" s="508">
        <v>90.687150530367873</v>
      </c>
      <c r="T271" s="157">
        <f t="shared" si="24"/>
        <v>4.7520361220822256</v>
      </c>
      <c r="U271" s="161">
        <f t="shared" si="25"/>
        <v>2.7537080699014349</v>
      </c>
      <c r="V271" s="221">
        <v>0</v>
      </c>
    </row>
    <row r="272" spans="1:22" ht="15.75" thickBot="1">
      <c r="A272" s="1030"/>
      <c r="B272" s="122" t="s">
        <v>36</v>
      </c>
      <c r="C272" s="123" t="s">
        <v>37</v>
      </c>
      <c r="D272" s="124" t="s">
        <v>113</v>
      </c>
      <c r="E272" s="124">
        <v>10</v>
      </c>
      <c r="F272" s="125">
        <v>1975.04</v>
      </c>
      <c r="G272" s="149">
        <v>0</v>
      </c>
      <c r="H272" s="128">
        <v>0.70631480881399866</v>
      </c>
      <c r="I272" s="130">
        <v>0.27898169151004537</v>
      </c>
      <c r="J272" s="128">
        <v>94.508971970187943</v>
      </c>
      <c r="K272" s="932">
        <v>1.8546459818535324</v>
      </c>
      <c r="L272" s="128">
        <v>0</v>
      </c>
      <c r="M272" s="130">
        <v>0.44454795852235901</v>
      </c>
      <c r="N272" s="127">
        <v>0.90934867141931308</v>
      </c>
      <c r="O272" s="128">
        <v>0</v>
      </c>
      <c r="P272" s="130">
        <v>0</v>
      </c>
      <c r="Q272" s="952">
        <v>0</v>
      </c>
      <c r="R272" s="510">
        <f>SUM(G272,H272,I272)</f>
        <v>0.98529650032404403</v>
      </c>
      <c r="S272" s="510">
        <v>94.508971970187943</v>
      </c>
      <c r="T272" s="159">
        <f t="shared" si="24"/>
        <v>2.2991939403758912</v>
      </c>
      <c r="U272" s="163">
        <f t="shared" si="25"/>
        <v>0.90934867141931308</v>
      </c>
      <c r="V272" s="617">
        <v>0</v>
      </c>
    </row>
    <row r="273" spans="1:22">
      <c r="A273" s="1021" t="s">
        <v>89</v>
      </c>
      <c r="B273" s="412" t="s">
        <v>90</v>
      </c>
      <c r="C273" s="413" t="s">
        <v>91</v>
      </c>
      <c r="D273" s="413" t="s">
        <v>111</v>
      </c>
      <c r="E273" s="413">
        <v>1</v>
      </c>
      <c r="F273" s="414">
        <v>2000</v>
      </c>
      <c r="G273" s="894">
        <v>0</v>
      </c>
      <c r="H273" s="417">
        <v>6.7873873873873869</v>
      </c>
      <c r="I273" s="937">
        <v>2.4744744744744742</v>
      </c>
      <c r="J273" s="418">
        <v>19.413213213213226</v>
      </c>
      <c r="K273" s="933">
        <v>59.941141141141145</v>
      </c>
      <c r="L273" s="419">
        <v>0</v>
      </c>
      <c r="M273" s="421">
        <v>0</v>
      </c>
      <c r="N273" s="511">
        <v>3.003003003003003E-2</v>
      </c>
      <c r="O273" s="419">
        <v>4.5645645645645647E-2</v>
      </c>
      <c r="P273" s="421">
        <v>0</v>
      </c>
      <c r="Q273" s="953">
        <v>0</v>
      </c>
      <c r="R273" s="507">
        <f>SUM(G273,H273,I273)</f>
        <v>9.2618618618618616</v>
      </c>
      <c r="S273" s="507">
        <v>19.413213213213226</v>
      </c>
      <c r="T273" s="153">
        <f>SUM(K273,L273,M273)</f>
        <v>59.941141141141145</v>
      </c>
      <c r="U273" s="160">
        <f>SUM(N273,O273,P273)</f>
        <v>7.567567567567568E-2</v>
      </c>
      <c r="V273" s="881">
        <v>0</v>
      </c>
    </row>
    <row r="274" spans="1:22">
      <c r="A274" s="1022"/>
      <c r="B274" s="425" t="s">
        <v>90</v>
      </c>
      <c r="C274" s="426" t="s">
        <v>91</v>
      </c>
      <c r="D274" s="426" t="s">
        <v>111</v>
      </c>
      <c r="E274" s="426">
        <v>2</v>
      </c>
      <c r="F274" s="427">
        <v>2000</v>
      </c>
      <c r="G274" s="896">
        <v>0</v>
      </c>
      <c r="H274" s="417">
        <v>8.342942942942944</v>
      </c>
      <c r="I274" s="938">
        <v>0.14894894894894894</v>
      </c>
      <c r="J274" s="417">
        <v>15.186186186186195</v>
      </c>
      <c r="K274" s="934">
        <v>64.581381381381377</v>
      </c>
      <c r="L274" s="423">
        <v>0.19099099099099101</v>
      </c>
      <c r="M274" s="430">
        <v>0</v>
      </c>
      <c r="N274" s="512">
        <v>1.6282282282282281</v>
      </c>
      <c r="O274" s="423">
        <v>9.969969969969969E-2</v>
      </c>
      <c r="P274" s="430">
        <v>5.4654654654654654E-2</v>
      </c>
      <c r="Q274" s="954">
        <v>0</v>
      </c>
      <c r="R274" s="508">
        <f t="shared" ref="R274:R301" si="26">SUM(G274,H274,I274)</f>
        <v>8.4918918918918926</v>
      </c>
      <c r="S274" s="508">
        <v>15.186186186186195</v>
      </c>
      <c r="T274" s="157">
        <f>SUM(K274,L274,M274)</f>
        <v>64.772372372372374</v>
      </c>
      <c r="U274" s="161">
        <f>SUM(N274,O274,P274)</f>
        <v>1.7825825825825825</v>
      </c>
      <c r="V274" s="221">
        <v>0</v>
      </c>
    </row>
    <row r="275" spans="1:22">
      <c r="A275" s="1022"/>
      <c r="B275" s="425" t="s">
        <v>90</v>
      </c>
      <c r="C275" s="426" t="s">
        <v>91</v>
      </c>
      <c r="D275" s="426" t="s">
        <v>111</v>
      </c>
      <c r="E275" s="426">
        <v>3</v>
      </c>
      <c r="F275" s="427">
        <v>2000</v>
      </c>
      <c r="G275" s="896">
        <v>0</v>
      </c>
      <c r="H275" s="417">
        <v>5.0162162162162156</v>
      </c>
      <c r="I275" s="938">
        <v>0</v>
      </c>
      <c r="J275" s="417">
        <v>68.453453453453434</v>
      </c>
      <c r="K275" s="934">
        <v>16.925525525525526</v>
      </c>
      <c r="L275" s="423">
        <v>0</v>
      </c>
      <c r="M275" s="430">
        <v>0</v>
      </c>
      <c r="N275" s="512">
        <v>2.8654654654654657</v>
      </c>
      <c r="O275" s="423">
        <v>0.15675675675675674</v>
      </c>
      <c r="P275" s="430">
        <v>4.2042042042042038E-2</v>
      </c>
      <c r="Q275" s="954">
        <v>0</v>
      </c>
      <c r="R275" s="508">
        <f t="shared" si="26"/>
        <v>5.0162162162162156</v>
      </c>
      <c r="S275" s="508">
        <v>68.453453453453434</v>
      </c>
      <c r="T275" s="157">
        <f t="shared" ref="T275:T302" si="27">SUM(K275,L275,M275)</f>
        <v>16.925525525525526</v>
      </c>
      <c r="U275" s="161">
        <f t="shared" ref="U275:U302" si="28">SUM(N275,O275,P275)</f>
        <v>3.0642642642642648</v>
      </c>
      <c r="V275" s="221">
        <v>0</v>
      </c>
    </row>
    <row r="276" spans="1:22">
      <c r="A276" s="1022"/>
      <c r="B276" s="425" t="s">
        <v>90</v>
      </c>
      <c r="C276" s="426" t="s">
        <v>91</v>
      </c>
      <c r="D276" s="426" t="s">
        <v>111</v>
      </c>
      <c r="E276" s="426">
        <v>4</v>
      </c>
      <c r="F276" s="427">
        <v>2000</v>
      </c>
      <c r="G276" s="896">
        <v>0</v>
      </c>
      <c r="H276" s="417">
        <v>5.4642642642642638</v>
      </c>
      <c r="I276" s="938">
        <v>0</v>
      </c>
      <c r="J276" s="417">
        <v>67.951951951951955</v>
      </c>
      <c r="K276" s="934">
        <v>9.1801801801801801</v>
      </c>
      <c r="L276" s="423">
        <v>0</v>
      </c>
      <c r="M276" s="430">
        <v>0</v>
      </c>
      <c r="N276" s="512">
        <v>1.7657657657657657</v>
      </c>
      <c r="O276" s="423">
        <v>0.13453453453453454</v>
      </c>
      <c r="P276" s="430">
        <v>0</v>
      </c>
      <c r="Q276" s="954">
        <v>0</v>
      </c>
      <c r="R276" s="508">
        <f t="shared" si="26"/>
        <v>5.4642642642642638</v>
      </c>
      <c r="S276" s="508">
        <v>67.951951951951955</v>
      </c>
      <c r="T276" s="157">
        <f t="shared" si="27"/>
        <v>9.1801801801801801</v>
      </c>
      <c r="U276" s="161">
        <f t="shared" si="28"/>
        <v>1.9003003003003003</v>
      </c>
      <c r="V276" s="221">
        <v>0</v>
      </c>
    </row>
    <row r="277" spans="1:22">
      <c r="A277" s="1022"/>
      <c r="B277" s="425" t="s">
        <v>90</v>
      </c>
      <c r="C277" s="426" t="s">
        <v>91</v>
      </c>
      <c r="D277" s="426" t="s">
        <v>111</v>
      </c>
      <c r="E277" s="426">
        <v>5</v>
      </c>
      <c r="F277" s="427">
        <v>2000</v>
      </c>
      <c r="G277" s="896">
        <v>0</v>
      </c>
      <c r="H277" s="417">
        <v>4.9117117117117122</v>
      </c>
      <c r="I277" s="938">
        <v>7.2456456456456451</v>
      </c>
      <c r="J277" s="417">
        <v>69.190390390390391</v>
      </c>
      <c r="K277" s="934">
        <v>10.760360360360361</v>
      </c>
      <c r="L277" s="423">
        <v>0.32012012012012014</v>
      </c>
      <c r="M277" s="430">
        <v>0</v>
      </c>
      <c r="N277" s="512">
        <v>2.6300300300300301</v>
      </c>
      <c r="O277" s="423">
        <v>0.39579579579579577</v>
      </c>
      <c r="P277" s="430">
        <v>9.6696696696696685E-2</v>
      </c>
      <c r="Q277" s="954">
        <v>0</v>
      </c>
      <c r="R277" s="508">
        <f t="shared" si="26"/>
        <v>12.157357357357357</v>
      </c>
      <c r="S277" s="508">
        <v>69.190390390390391</v>
      </c>
      <c r="T277" s="157">
        <f t="shared" si="27"/>
        <v>11.08048048048048</v>
      </c>
      <c r="U277" s="161">
        <f t="shared" si="28"/>
        <v>3.1225225225225226</v>
      </c>
      <c r="V277" s="221">
        <v>0</v>
      </c>
    </row>
    <row r="278" spans="1:22">
      <c r="A278" s="1022"/>
      <c r="B278" s="425" t="s">
        <v>90</v>
      </c>
      <c r="C278" s="426" t="s">
        <v>91</v>
      </c>
      <c r="D278" s="426" t="s">
        <v>111</v>
      </c>
      <c r="E278" s="426">
        <v>6</v>
      </c>
      <c r="F278" s="427">
        <v>2000</v>
      </c>
      <c r="G278" s="896">
        <v>0</v>
      </c>
      <c r="H278" s="417">
        <v>5.1423423423423422</v>
      </c>
      <c r="I278" s="938">
        <v>4.9747747747747741</v>
      </c>
      <c r="J278" s="417">
        <v>64.500840840840851</v>
      </c>
      <c r="K278" s="934">
        <v>15.180180180180182</v>
      </c>
      <c r="L278" s="423">
        <v>0</v>
      </c>
      <c r="M278" s="430">
        <v>0</v>
      </c>
      <c r="N278" s="512">
        <v>1.2744744744744745</v>
      </c>
      <c r="O278" s="423">
        <v>1.807807807807808E-2</v>
      </c>
      <c r="P278" s="430">
        <v>0</v>
      </c>
      <c r="Q278" s="954">
        <v>0</v>
      </c>
      <c r="R278" s="508">
        <f t="shared" si="26"/>
        <v>10.117117117117116</v>
      </c>
      <c r="S278" s="508">
        <v>64.500840840840851</v>
      </c>
      <c r="T278" s="157">
        <f t="shared" si="27"/>
        <v>15.180180180180182</v>
      </c>
      <c r="U278" s="161">
        <f t="shared" si="28"/>
        <v>1.2925525525525525</v>
      </c>
      <c r="V278" s="221">
        <v>0</v>
      </c>
    </row>
    <row r="279" spans="1:22">
      <c r="A279" s="1022"/>
      <c r="B279" s="425" t="s">
        <v>90</v>
      </c>
      <c r="C279" s="426" t="s">
        <v>91</v>
      </c>
      <c r="D279" s="426" t="s">
        <v>111</v>
      </c>
      <c r="E279" s="426">
        <v>7</v>
      </c>
      <c r="F279" s="427">
        <v>2000</v>
      </c>
      <c r="G279" s="896">
        <v>0</v>
      </c>
      <c r="H279" s="417">
        <v>5.3711711711711718</v>
      </c>
      <c r="I279" s="938">
        <v>1.3795795795795796</v>
      </c>
      <c r="J279" s="417">
        <v>64.945345345345345</v>
      </c>
      <c r="K279" s="934">
        <v>16.031231231231232</v>
      </c>
      <c r="L279" s="423">
        <v>0</v>
      </c>
      <c r="M279" s="430">
        <v>0</v>
      </c>
      <c r="N279" s="512">
        <v>0.94414414414414405</v>
      </c>
      <c r="O279" s="423">
        <v>0</v>
      </c>
      <c r="P279" s="430">
        <v>0</v>
      </c>
      <c r="Q279" s="954">
        <v>0</v>
      </c>
      <c r="R279" s="508">
        <f t="shared" si="26"/>
        <v>6.7507507507507514</v>
      </c>
      <c r="S279" s="508">
        <v>64.945345345345345</v>
      </c>
      <c r="T279" s="157">
        <f t="shared" si="27"/>
        <v>16.031231231231232</v>
      </c>
      <c r="U279" s="161">
        <f t="shared" si="28"/>
        <v>0.94414414414414405</v>
      </c>
      <c r="V279" s="221">
        <v>0</v>
      </c>
    </row>
    <row r="280" spans="1:22">
      <c r="A280" s="1022"/>
      <c r="B280" s="425" t="s">
        <v>90</v>
      </c>
      <c r="C280" s="426" t="s">
        <v>91</v>
      </c>
      <c r="D280" s="426" t="s">
        <v>111</v>
      </c>
      <c r="E280" s="426">
        <v>8</v>
      </c>
      <c r="F280" s="427">
        <v>2000</v>
      </c>
      <c r="G280" s="896">
        <v>0</v>
      </c>
      <c r="H280" s="417">
        <v>5.884684684684685</v>
      </c>
      <c r="I280" s="938">
        <v>1.272072072072072</v>
      </c>
      <c r="J280" s="417">
        <v>66.448648648648643</v>
      </c>
      <c r="K280" s="934">
        <v>12.61921921921922</v>
      </c>
      <c r="L280" s="423">
        <v>0</v>
      </c>
      <c r="M280" s="430">
        <v>0</v>
      </c>
      <c r="N280" s="512">
        <v>1.4204204204204205</v>
      </c>
      <c r="O280" s="423">
        <v>0</v>
      </c>
      <c r="P280" s="430">
        <v>5.1651651651651656E-2</v>
      </c>
      <c r="Q280" s="954">
        <v>0</v>
      </c>
      <c r="R280" s="508">
        <f t="shared" si="26"/>
        <v>7.1567567567567565</v>
      </c>
      <c r="S280" s="508">
        <v>66.448648648648643</v>
      </c>
      <c r="T280" s="157">
        <f t="shared" si="27"/>
        <v>12.61921921921922</v>
      </c>
      <c r="U280" s="161">
        <f t="shared" si="28"/>
        <v>1.4720720720720721</v>
      </c>
      <c r="V280" s="221">
        <v>0</v>
      </c>
    </row>
    <row r="281" spans="1:22">
      <c r="A281" s="1022"/>
      <c r="B281" s="425" t="s">
        <v>90</v>
      </c>
      <c r="C281" s="426" t="s">
        <v>91</v>
      </c>
      <c r="D281" s="426" t="s">
        <v>111</v>
      </c>
      <c r="E281" s="426">
        <v>9</v>
      </c>
      <c r="F281" s="427">
        <v>2000</v>
      </c>
      <c r="G281" s="896">
        <v>0</v>
      </c>
      <c r="H281" s="417">
        <v>3.6744744744744744</v>
      </c>
      <c r="I281" s="938">
        <v>9.7777777777777768</v>
      </c>
      <c r="J281" s="417">
        <v>60.373573573573573</v>
      </c>
      <c r="K281" s="934">
        <v>9.0816816816816814</v>
      </c>
      <c r="L281" s="423">
        <v>0</v>
      </c>
      <c r="M281" s="430">
        <v>0</v>
      </c>
      <c r="N281" s="512">
        <v>1.2024024024024025</v>
      </c>
      <c r="O281" s="423">
        <v>0</v>
      </c>
      <c r="P281" s="430">
        <v>0</v>
      </c>
      <c r="Q281" s="954">
        <v>0</v>
      </c>
      <c r="R281" s="508">
        <f t="shared" si="26"/>
        <v>13.452252252252251</v>
      </c>
      <c r="S281" s="508">
        <v>60.373573573573573</v>
      </c>
      <c r="T281" s="157">
        <f t="shared" si="27"/>
        <v>9.0816816816816814</v>
      </c>
      <c r="U281" s="161">
        <f>SUM(N281,O281,P281)</f>
        <v>1.2024024024024025</v>
      </c>
      <c r="V281" s="221">
        <v>0</v>
      </c>
    </row>
    <row r="282" spans="1:22">
      <c r="A282" s="1022"/>
      <c r="B282" s="433" t="s">
        <v>90</v>
      </c>
      <c r="C282" s="434" t="s">
        <v>91</v>
      </c>
      <c r="D282" s="434" t="s">
        <v>111</v>
      </c>
      <c r="E282" s="434">
        <v>10</v>
      </c>
      <c r="F282" s="435">
        <v>2000</v>
      </c>
      <c r="G282" s="897">
        <v>0</v>
      </c>
      <c r="H282" s="438">
        <v>4.5045045045045047</v>
      </c>
      <c r="I282" s="939">
        <v>0.53753753753753752</v>
      </c>
      <c r="J282" s="438">
        <v>61.774174174174171</v>
      </c>
      <c r="K282" s="935">
        <v>12.927927927927927</v>
      </c>
      <c r="L282" s="439">
        <v>0</v>
      </c>
      <c r="M282" s="441">
        <v>0.13213213213213215</v>
      </c>
      <c r="N282" s="513">
        <v>1.015015015015015</v>
      </c>
      <c r="O282" s="439">
        <v>9.4294294294294284E-2</v>
      </c>
      <c r="P282" s="441">
        <v>0</v>
      </c>
      <c r="Q282" s="955">
        <v>0</v>
      </c>
      <c r="R282" s="509">
        <f t="shared" si="26"/>
        <v>5.0420420420420422</v>
      </c>
      <c r="S282" s="509">
        <v>61.774174174174171</v>
      </c>
      <c r="T282" s="158">
        <f t="shared" si="27"/>
        <v>13.060060060060058</v>
      </c>
      <c r="U282" s="162">
        <f t="shared" si="28"/>
        <v>1.1093093093093094</v>
      </c>
      <c r="V282" s="222">
        <v>0</v>
      </c>
    </row>
    <row r="283" spans="1:22">
      <c r="A283" s="1022"/>
      <c r="B283" s="425" t="s">
        <v>90</v>
      </c>
      <c r="C283" s="426" t="s">
        <v>91</v>
      </c>
      <c r="D283" s="426" t="s">
        <v>112</v>
      </c>
      <c r="E283" s="426">
        <v>1</v>
      </c>
      <c r="F283" s="427">
        <v>2000</v>
      </c>
      <c r="G283" s="896">
        <v>0</v>
      </c>
      <c r="H283" s="417">
        <v>3.8378378378378377</v>
      </c>
      <c r="I283" s="938">
        <v>1.7489489489489489</v>
      </c>
      <c r="J283" s="417">
        <v>65.642642642642627</v>
      </c>
      <c r="K283" s="934">
        <v>11.666666666666668</v>
      </c>
      <c r="L283" s="423">
        <v>0</v>
      </c>
      <c r="M283" s="430">
        <v>3.7237237237237236E-2</v>
      </c>
      <c r="N283" s="512">
        <v>1.6222222222222222</v>
      </c>
      <c r="O283" s="423">
        <v>0.16456456456456456</v>
      </c>
      <c r="P283" s="430">
        <v>0</v>
      </c>
      <c r="Q283" s="954">
        <v>0</v>
      </c>
      <c r="R283" s="508">
        <f t="shared" si="26"/>
        <v>5.5867867867867869</v>
      </c>
      <c r="S283" s="508">
        <v>65.642642642642627</v>
      </c>
      <c r="T283" s="157">
        <f t="shared" si="27"/>
        <v>11.703903903903905</v>
      </c>
      <c r="U283" s="161">
        <f t="shared" si="28"/>
        <v>1.7867867867867868</v>
      </c>
      <c r="V283" s="221">
        <v>0</v>
      </c>
    </row>
    <row r="284" spans="1:22">
      <c r="A284" s="1022"/>
      <c r="B284" s="425" t="s">
        <v>90</v>
      </c>
      <c r="C284" s="426" t="s">
        <v>91</v>
      </c>
      <c r="D284" s="426" t="s">
        <v>112</v>
      </c>
      <c r="E284" s="426">
        <v>2</v>
      </c>
      <c r="F284" s="427">
        <v>2000</v>
      </c>
      <c r="G284" s="896">
        <v>0</v>
      </c>
      <c r="H284" s="417">
        <v>1.4864864864864864</v>
      </c>
      <c r="I284" s="938">
        <v>0.19279279279279279</v>
      </c>
      <c r="J284" s="417">
        <v>58.94654654654655</v>
      </c>
      <c r="K284" s="934">
        <v>6.5519519519519518</v>
      </c>
      <c r="L284" s="423">
        <v>0</v>
      </c>
      <c r="M284" s="430">
        <v>1.7321321321321321</v>
      </c>
      <c r="N284" s="512">
        <v>10.926726726726727</v>
      </c>
      <c r="O284" s="423">
        <v>1.8180180180180179</v>
      </c>
      <c r="P284" s="430">
        <v>0.42882882882882883</v>
      </c>
      <c r="Q284" s="954">
        <v>0</v>
      </c>
      <c r="R284" s="508">
        <f>SUM(G284,H284,I284)</f>
        <v>1.6792792792792792</v>
      </c>
      <c r="S284" s="508">
        <v>58.94654654654655</v>
      </c>
      <c r="T284" s="157">
        <f t="shared" si="27"/>
        <v>8.2840840840840837</v>
      </c>
      <c r="U284" s="161">
        <f t="shared" si="28"/>
        <v>13.173573573573574</v>
      </c>
      <c r="V284" s="221">
        <v>0</v>
      </c>
    </row>
    <row r="285" spans="1:22">
      <c r="A285" s="1022"/>
      <c r="B285" s="425" t="s">
        <v>90</v>
      </c>
      <c r="C285" s="426" t="s">
        <v>91</v>
      </c>
      <c r="D285" s="426" t="s">
        <v>112</v>
      </c>
      <c r="E285" s="426">
        <v>3</v>
      </c>
      <c r="F285" s="427">
        <v>2000</v>
      </c>
      <c r="G285" s="896">
        <v>0</v>
      </c>
      <c r="H285" s="417">
        <v>6.1945945945945944</v>
      </c>
      <c r="I285" s="938">
        <v>0.26186186186186189</v>
      </c>
      <c r="J285" s="417">
        <v>62.959759759759763</v>
      </c>
      <c r="K285" s="934">
        <v>17.691891891891888</v>
      </c>
      <c r="L285" s="423">
        <v>0</v>
      </c>
      <c r="M285" s="430">
        <v>0.96816816816816831</v>
      </c>
      <c r="N285" s="512">
        <v>2.8798798798798799</v>
      </c>
      <c r="O285" s="423">
        <v>0</v>
      </c>
      <c r="P285" s="430">
        <v>0.16576576576576577</v>
      </c>
      <c r="Q285" s="954">
        <v>0</v>
      </c>
      <c r="R285" s="508">
        <f t="shared" si="26"/>
        <v>6.4564564564564559</v>
      </c>
      <c r="S285" s="508">
        <v>62.959759759759763</v>
      </c>
      <c r="T285" s="157">
        <f t="shared" si="27"/>
        <v>18.660060060060058</v>
      </c>
      <c r="U285" s="161">
        <f t="shared" si="28"/>
        <v>3.0456456456456458</v>
      </c>
      <c r="V285" s="221">
        <v>0</v>
      </c>
    </row>
    <row r="286" spans="1:22">
      <c r="A286" s="1022"/>
      <c r="B286" s="425" t="s">
        <v>90</v>
      </c>
      <c r="C286" s="426" t="s">
        <v>91</v>
      </c>
      <c r="D286" s="426" t="s">
        <v>112</v>
      </c>
      <c r="E286" s="426">
        <v>4</v>
      </c>
      <c r="F286" s="427">
        <v>2000</v>
      </c>
      <c r="G286" s="896">
        <v>0</v>
      </c>
      <c r="H286" s="417">
        <v>1.8468468468468469</v>
      </c>
      <c r="I286" s="938">
        <v>0.41741741741741745</v>
      </c>
      <c r="J286" s="417">
        <v>61.354954954954962</v>
      </c>
      <c r="K286" s="934">
        <v>15.964564564564565</v>
      </c>
      <c r="L286" s="423">
        <v>0</v>
      </c>
      <c r="M286" s="430">
        <v>1.5477477477477475</v>
      </c>
      <c r="N286" s="512">
        <v>3.0618618618618623</v>
      </c>
      <c r="O286" s="423">
        <v>0.5135135135135136</v>
      </c>
      <c r="P286" s="430">
        <v>0</v>
      </c>
      <c r="Q286" s="954">
        <v>0</v>
      </c>
      <c r="R286" s="508">
        <f t="shared" si="26"/>
        <v>2.2642642642642645</v>
      </c>
      <c r="S286" s="508">
        <v>61.354954954954962</v>
      </c>
      <c r="T286" s="157">
        <f t="shared" si="27"/>
        <v>17.512312312312311</v>
      </c>
      <c r="U286" s="161">
        <f t="shared" si="28"/>
        <v>3.5753753753753759</v>
      </c>
      <c r="V286" s="221">
        <v>0</v>
      </c>
    </row>
    <row r="287" spans="1:22">
      <c r="A287" s="1022"/>
      <c r="B287" s="425" t="s">
        <v>90</v>
      </c>
      <c r="C287" s="426" t="s">
        <v>91</v>
      </c>
      <c r="D287" s="426" t="s">
        <v>112</v>
      </c>
      <c r="E287" s="426">
        <v>5</v>
      </c>
      <c r="F287" s="427">
        <v>2000</v>
      </c>
      <c r="G287" s="896">
        <v>0</v>
      </c>
      <c r="H287" s="417">
        <v>1.4192192192192192</v>
      </c>
      <c r="I287" s="938">
        <v>9.4894894894894902E-2</v>
      </c>
      <c r="J287" s="417">
        <v>57.903303303303296</v>
      </c>
      <c r="K287" s="934">
        <v>9.283483483483483</v>
      </c>
      <c r="L287" s="423">
        <v>0</v>
      </c>
      <c r="M287" s="430">
        <v>1.3195195195195195</v>
      </c>
      <c r="N287" s="512">
        <v>9.283483483483483</v>
      </c>
      <c r="O287" s="423">
        <v>0.10810810810810811</v>
      </c>
      <c r="P287" s="430">
        <v>0.19339339339339337</v>
      </c>
      <c r="Q287" s="954">
        <v>0</v>
      </c>
      <c r="R287" s="508">
        <f t="shared" si="26"/>
        <v>1.5141141141141141</v>
      </c>
      <c r="S287" s="508">
        <v>57.903303303303296</v>
      </c>
      <c r="T287" s="157">
        <f>SUM(K287,L287,M287)</f>
        <v>10.603003003003003</v>
      </c>
      <c r="U287" s="161">
        <f t="shared" si="28"/>
        <v>9.5849849849849846</v>
      </c>
      <c r="V287" s="221">
        <v>0</v>
      </c>
    </row>
    <row r="288" spans="1:22">
      <c r="A288" s="1022"/>
      <c r="B288" s="425" t="s">
        <v>90</v>
      </c>
      <c r="C288" s="426" t="s">
        <v>91</v>
      </c>
      <c r="D288" s="426" t="s">
        <v>112</v>
      </c>
      <c r="E288" s="426">
        <v>6</v>
      </c>
      <c r="F288" s="427">
        <v>2000</v>
      </c>
      <c r="G288" s="896">
        <v>0</v>
      </c>
      <c r="H288" s="417">
        <v>3.0054054054054054</v>
      </c>
      <c r="I288" s="938">
        <v>4.4456456456456452</v>
      </c>
      <c r="J288" s="417">
        <v>56.759159159159161</v>
      </c>
      <c r="K288" s="934">
        <v>15.634234234234233</v>
      </c>
      <c r="L288" s="423">
        <v>0</v>
      </c>
      <c r="M288" s="430">
        <v>0.19159159159159159</v>
      </c>
      <c r="N288" s="512">
        <v>0.50210210210210204</v>
      </c>
      <c r="O288" s="423">
        <v>0.2114114114114114</v>
      </c>
      <c r="P288" s="430">
        <v>0</v>
      </c>
      <c r="Q288" s="954">
        <v>0</v>
      </c>
      <c r="R288" s="508">
        <f t="shared" si="26"/>
        <v>7.451051051051051</v>
      </c>
      <c r="S288" s="508">
        <v>56.759159159159161</v>
      </c>
      <c r="T288" s="157">
        <f t="shared" si="27"/>
        <v>15.825825825825826</v>
      </c>
      <c r="U288" s="161">
        <f t="shared" si="28"/>
        <v>0.71351351351351344</v>
      </c>
      <c r="V288" s="221">
        <v>0</v>
      </c>
    </row>
    <row r="289" spans="1:22">
      <c r="A289" s="1022"/>
      <c r="B289" s="425" t="s">
        <v>90</v>
      </c>
      <c r="C289" s="426" t="s">
        <v>91</v>
      </c>
      <c r="D289" s="426" t="s">
        <v>112</v>
      </c>
      <c r="E289" s="426">
        <v>7</v>
      </c>
      <c r="F289" s="427">
        <v>2000</v>
      </c>
      <c r="G289" s="896">
        <v>0</v>
      </c>
      <c r="H289" s="417">
        <v>1.5777777777777777</v>
      </c>
      <c r="I289" s="938">
        <v>10.019819819819821</v>
      </c>
      <c r="J289" s="417">
        <v>65.215015015014998</v>
      </c>
      <c r="K289" s="934">
        <v>16.249849849849848</v>
      </c>
      <c r="L289" s="423">
        <v>0.31411411411411411</v>
      </c>
      <c r="M289" s="430">
        <v>0</v>
      </c>
      <c r="N289" s="512">
        <v>1.606006006006006</v>
      </c>
      <c r="O289" s="423">
        <v>6.5465465465465472E-2</v>
      </c>
      <c r="P289" s="430">
        <v>1.0210210210210209E-2</v>
      </c>
      <c r="Q289" s="954">
        <v>0</v>
      </c>
      <c r="R289" s="508">
        <f t="shared" si="26"/>
        <v>11.597597597597598</v>
      </c>
      <c r="S289" s="508">
        <v>65.215015015014998</v>
      </c>
      <c r="T289" s="157">
        <f t="shared" si="27"/>
        <v>16.563963963963964</v>
      </c>
      <c r="U289" s="161">
        <f t="shared" si="28"/>
        <v>1.6816816816816815</v>
      </c>
      <c r="V289" s="221">
        <v>0</v>
      </c>
    </row>
    <row r="290" spans="1:22">
      <c r="A290" s="1022"/>
      <c r="B290" s="425" t="s">
        <v>90</v>
      </c>
      <c r="C290" s="426" t="s">
        <v>91</v>
      </c>
      <c r="D290" s="426" t="s">
        <v>112</v>
      </c>
      <c r="E290" s="426">
        <v>8</v>
      </c>
      <c r="F290" s="427">
        <v>2000</v>
      </c>
      <c r="G290" s="896">
        <v>0</v>
      </c>
      <c r="H290" s="417">
        <v>1.3441441441441442</v>
      </c>
      <c r="I290" s="938">
        <v>2.4324324324324325</v>
      </c>
      <c r="J290" s="417">
        <v>62.145345345345348</v>
      </c>
      <c r="K290" s="934">
        <v>20.929729729729729</v>
      </c>
      <c r="L290" s="423">
        <v>0</v>
      </c>
      <c r="M290" s="430">
        <v>3.3387387387387384</v>
      </c>
      <c r="N290" s="512">
        <v>2.6594594594594589</v>
      </c>
      <c r="O290" s="423">
        <v>6.1261261261261253E-2</v>
      </c>
      <c r="P290" s="430">
        <v>0.12132132132132133</v>
      </c>
      <c r="Q290" s="954">
        <v>0</v>
      </c>
      <c r="R290" s="508">
        <f t="shared" si="26"/>
        <v>3.7765765765765766</v>
      </c>
      <c r="S290" s="508">
        <v>62.145345345345348</v>
      </c>
      <c r="T290" s="157">
        <f t="shared" si="27"/>
        <v>24.268468468468466</v>
      </c>
      <c r="U290" s="161">
        <f t="shared" si="28"/>
        <v>2.8420420420420411</v>
      </c>
      <c r="V290" s="221">
        <v>0</v>
      </c>
    </row>
    <row r="291" spans="1:22">
      <c r="A291" s="1022"/>
      <c r="B291" s="425" t="s">
        <v>90</v>
      </c>
      <c r="C291" s="426" t="s">
        <v>91</v>
      </c>
      <c r="D291" s="426" t="s">
        <v>112</v>
      </c>
      <c r="E291" s="426">
        <v>9</v>
      </c>
      <c r="F291" s="427">
        <v>2000</v>
      </c>
      <c r="G291" s="896">
        <v>0</v>
      </c>
      <c r="H291" s="417">
        <v>2.9321321321321321</v>
      </c>
      <c r="I291" s="938">
        <v>8.797597597597596</v>
      </c>
      <c r="J291" s="417">
        <v>61.268468468468477</v>
      </c>
      <c r="K291" s="934">
        <v>11.725525525525525</v>
      </c>
      <c r="L291" s="423">
        <v>0</v>
      </c>
      <c r="M291" s="430">
        <v>0.46726726726726725</v>
      </c>
      <c r="N291" s="512">
        <v>1.5315315315315314</v>
      </c>
      <c r="O291" s="423">
        <v>4.2042042042042038E-2</v>
      </c>
      <c r="P291" s="430">
        <v>0</v>
      </c>
      <c r="Q291" s="954">
        <v>0</v>
      </c>
      <c r="R291" s="508">
        <f t="shared" si="26"/>
        <v>11.729729729729728</v>
      </c>
      <c r="S291" s="508">
        <v>61.268468468468477</v>
      </c>
      <c r="T291" s="157">
        <f t="shared" si="27"/>
        <v>12.192792792792792</v>
      </c>
      <c r="U291" s="161">
        <f t="shared" si="28"/>
        <v>1.5735735735735734</v>
      </c>
      <c r="V291" s="221">
        <v>0</v>
      </c>
    </row>
    <row r="292" spans="1:22">
      <c r="A292" s="1022"/>
      <c r="B292" s="433" t="s">
        <v>90</v>
      </c>
      <c r="C292" s="434" t="s">
        <v>91</v>
      </c>
      <c r="D292" s="434" t="s">
        <v>112</v>
      </c>
      <c r="E292" s="434">
        <v>10</v>
      </c>
      <c r="F292" s="435">
        <v>2000</v>
      </c>
      <c r="G292" s="897">
        <v>0</v>
      </c>
      <c r="H292" s="438">
        <v>3.6492492492492499</v>
      </c>
      <c r="I292" s="939">
        <v>2.9087087087087089</v>
      </c>
      <c r="J292" s="438">
        <v>61.708708708708699</v>
      </c>
      <c r="K292" s="935">
        <v>9.438438438438439</v>
      </c>
      <c r="L292" s="439">
        <v>0</v>
      </c>
      <c r="M292" s="441">
        <v>2.3087087087087088</v>
      </c>
      <c r="N292" s="513">
        <v>5.4096096096096096</v>
      </c>
      <c r="O292" s="439">
        <v>1.5003003003003004</v>
      </c>
      <c r="P292" s="441">
        <v>0</v>
      </c>
      <c r="Q292" s="955">
        <v>0</v>
      </c>
      <c r="R292" s="509">
        <f t="shared" si="26"/>
        <v>6.5579579579579583</v>
      </c>
      <c r="S292" s="509">
        <v>61.708708708708699</v>
      </c>
      <c r="T292" s="158">
        <f t="shared" si="27"/>
        <v>11.747147147147148</v>
      </c>
      <c r="U292" s="162">
        <f t="shared" si="28"/>
        <v>6.9099099099099099</v>
      </c>
      <c r="V292" s="222">
        <v>0</v>
      </c>
    </row>
    <row r="293" spans="1:22">
      <c r="A293" s="1022"/>
      <c r="B293" s="425" t="s">
        <v>90</v>
      </c>
      <c r="C293" s="426" t="s">
        <v>91</v>
      </c>
      <c r="D293" s="426" t="s">
        <v>113</v>
      </c>
      <c r="E293" s="426">
        <v>1</v>
      </c>
      <c r="F293" s="427">
        <v>2000</v>
      </c>
      <c r="G293" s="896">
        <v>0</v>
      </c>
      <c r="H293" s="417">
        <v>2.3003003003003002</v>
      </c>
      <c r="I293" s="938">
        <v>0.32552552552552549</v>
      </c>
      <c r="J293" s="417">
        <v>47.170570570570575</v>
      </c>
      <c r="K293" s="934">
        <v>27.488888888888891</v>
      </c>
      <c r="L293" s="423">
        <v>0</v>
      </c>
      <c r="M293" s="430">
        <v>9.5495495495495505E-2</v>
      </c>
      <c r="N293" s="512">
        <v>1.9633633633633634</v>
      </c>
      <c r="O293" s="423">
        <v>0.4924924924924925</v>
      </c>
      <c r="P293" s="430">
        <v>3.9639639639639637E-2</v>
      </c>
      <c r="Q293" s="954">
        <v>0</v>
      </c>
      <c r="R293" s="508">
        <f t="shared" si="26"/>
        <v>2.6258258258258258</v>
      </c>
      <c r="S293" s="508">
        <v>47.170570570570575</v>
      </c>
      <c r="T293" s="157">
        <f t="shared" si="27"/>
        <v>27.584384384384386</v>
      </c>
      <c r="U293" s="161">
        <f t="shared" si="28"/>
        <v>2.4954954954954958</v>
      </c>
      <c r="V293" s="221">
        <v>0</v>
      </c>
    </row>
    <row r="294" spans="1:22">
      <c r="A294" s="1022"/>
      <c r="B294" s="425" t="s">
        <v>90</v>
      </c>
      <c r="C294" s="426" t="s">
        <v>91</v>
      </c>
      <c r="D294" s="426" t="s">
        <v>113</v>
      </c>
      <c r="E294" s="426">
        <v>2</v>
      </c>
      <c r="F294" s="427">
        <v>2000</v>
      </c>
      <c r="G294" s="896">
        <v>0</v>
      </c>
      <c r="H294" s="417">
        <v>3.0918918918918923</v>
      </c>
      <c r="I294" s="938">
        <v>1.8546546546546547</v>
      </c>
      <c r="J294" s="417">
        <v>13.602402402402403</v>
      </c>
      <c r="K294" s="934">
        <v>69.434234234234225</v>
      </c>
      <c r="L294" s="423">
        <v>0</v>
      </c>
      <c r="M294" s="430">
        <v>0.22642642642642641</v>
      </c>
      <c r="N294" s="512">
        <v>0.66126126126126117</v>
      </c>
      <c r="O294" s="423">
        <v>0.1897897897897898</v>
      </c>
      <c r="P294" s="430">
        <v>0</v>
      </c>
      <c r="Q294" s="954">
        <v>0</v>
      </c>
      <c r="R294" s="508">
        <f t="shared" si="26"/>
        <v>4.9465465465465472</v>
      </c>
      <c r="S294" s="508">
        <v>13.602402402402403</v>
      </c>
      <c r="T294" s="157">
        <f t="shared" si="27"/>
        <v>69.660660660660653</v>
      </c>
      <c r="U294" s="161">
        <f t="shared" si="28"/>
        <v>0.85105105105105094</v>
      </c>
      <c r="V294" s="221">
        <v>0</v>
      </c>
    </row>
    <row r="295" spans="1:22">
      <c r="A295" s="1022"/>
      <c r="B295" s="425" t="s">
        <v>90</v>
      </c>
      <c r="C295" s="426" t="s">
        <v>91</v>
      </c>
      <c r="D295" s="426" t="s">
        <v>113</v>
      </c>
      <c r="E295" s="426">
        <v>3</v>
      </c>
      <c r="F295" s="427">
        <v>2000</v>
      </c>
      <c r="G295" s="896">
        <v>0</v>
      </c>
      <c r="H295" s="417">
        <v>2.2738738738738737</v>
      </c>
      <c r="I295" s="938">
        <v>0.12732732732732732</v>
      </c>
      <c r="J295" s="417">
        <v>8.6852852852852713</v>
      </c>
      <c r="K295" s="934">
        <v>62.739939939939944</v>
      </c>
      <c r="L295" s="423">
        <v>0</v>
      </c>
      <c r="M295" s="430">
        <v>0</v>
      </c>
      <c r="N295" s="512">
        <v>1.8594594594594593</v>
      </c>
      <c r="O295" s="423">
        <v>0</v>
      </c>
      <c r="P295" s="430">
        <v>0</v>
      </c>
      <c r="Q295" s="954">
        <v>0</v>
      </c>
      <c r="R295" s="508">
        <f t="shared" si="26"/>
        <v>2.401201201201201</v>
      </c>
      <c r="S295" s="508">
        <v>8.6852852852852713</v>
      </c>
      <c r="T295" s="157">
        <f t="shared" si="27"/>
        <v>62.739939939939944</v>
      </c>
      <c r="U295" s="161">
        <f t="shared" si="28"/>
        <v>1.8594594594594593</v>
      </c>
      <c r="V295" s="221">
        <v>0</v>
      </c>
    </row>
    <row r="296" spans="1:22">
      <c r="A296" s="1022"/>
      <c r="B296" s="425" t="s">
        <v>90</v>
      </c>
      <c r="C296" s="426" t="s">
        <v>91</v>
      </c>
      <c r="D296" s="426" t="s">
        <v>113</v>
      </c>
      <c r="E296" s="426">
        <v>4</v>
      </c>
      <c r="F296" s="427">
        <v>2000</v>
      </c>
      <c r="G296" s="896">
        <v>0</v>
      </c>
      <c r="H296" s="417">
        <v>1.0876876876876878</v>
      </c>
      <c r="I296" s="938">
        <v>16.490090090090089</v>
      </c>
      <c r="J296" s="417">
        <v>54.642042042042043</v>
      </c>
      <c r="K296" s="934">
        <v>8.4300300300300322</v>
      </c>
      <c r="L296" s="423">
        <v>0</v>
      </c>
      <c r="M296" s="430">
        <v>0</v>
      </c>
      <c r="N296" s="512">
        <v>0.905105105105105</v>
      </c>
      <c r="O296" s="423">
        <v>6.4264264264264251E-2</v>
      </c>
      <c r="P296" s="430">
        <v>9.069069069069069E-2</v>
      </c>
      <c r="Q296" s="954">
        <v>0</v>
      </c>
      <c r="R296" s="508">
        <f t="shared" si="26"/>
        <v>17.577777777777776</v>
      </c>
      <c r="S296" s="508">
        <v>54.642042042042043</v>
      </c>
      <c r="T296" s="157">
        <f t="shared" si="27"/>
        <v>8.4300300300300322</v>
      </c>
      <c r="U296" s="161">
        <f>SUM(N296,O296,P296)</f>
        <v>1.06006006006006</v>
      </c>
      <c r="V296" s="221">
        <v>0</v>
      </c>
    </row>
    <row r="297" spans="1:22">
      <c r="A297" s="1022"/>
      <c r="B297" s="425" t="s">
        <v>90</v>
      </c>
      <c r="C297" s="426" t="s">
        <v>91</v>
      </c>
      <c r="D297" s="426" t="s">
        <v>113</v>
      </c>
      <c r="E297" s="426">
        <v>5</v>
      </c>
      <c r="F297" s="427">
        <v>2000</v>
      </c>
      <c r="G297" s="896">
        <v>0</v>
      </c>
      <c r="H297" s="417">
        <v>0.71411411411411407</v>
      </c>
      <c r="I297" s="938">
        <v>2.058858858858859</v>
      </c>
      <c r="J297" s="417">
        <v>46.64144144144143</v>
      </c>
      <c r="K297" s="934">
        <v>12.506906906906906</v>
      </c>
      <c r="L297" s="423">
        <v>0</v>
      </c>
      <c r="M297" s="430">
        <v>0</v>
      </c>
      <c r="N297" s="512">
        <v>0.70690690690690694</v>
      </c>
      <c r="O297" s="423">
        <v>7.2672672672672675E-2</v>
      </c>
      <c r="P297" s="430">
        <v>0</v>
      </c>
      <c r="Q297" s="954">
        <v>0</v>
      </c>
      <c r="R297" s="508">
        <f t="shared" si="26"/>
        <v>2.7729729729729731</v>
      </c>
      <c r="S297" s="508">
        <v>46.64144144144143</v>
      </c>
      <c r="T297" s="157">
        <f t="shared" si="27"/>
        <v>12.506906906906906</v>
      </c>
      <c r="U297" s="161">
        <f t="shared" si="28"/>
        <v>0.77957957957957957</v>
      </c>
      <c r="V297" s="221">
        <v>0</v>
      </c>
    </row>
    <row r="298" spans="1:22">
      <c r="A298" s="1022"/>
      <c r="B298" s="425" t="s">
        <v>90</v>
      </c>
      <c r="C298" s="426" t="s">
        <v>91</v>
      </c>
      <c r="D298" s="426" t="s">
        <v>113</v>
      </c>
      <c r="E298" s="426">
        <v>6</v>
      </c>
      <c r="F298" s="427">
        <v>2000</v>
      </c>
      <c r="G298" s="896">
        <v>0</v>
      </c>
      <c r="H298" s="417">
        <v>3.667867867867868</v>
      </c>
      <c r="I298" s="938">
        <v>0.22642642642642641</v>
      </c>
      <c r="J298" s="417">
        <v>53.387987987987984</v>
      </c>
      <c r="K298" s="934">
        <v>12.297897897897897</v>
      </c>
      <c r="L298" s="423">
        <v>0</v>
      </c>
      <c r="M298" s="430">
        <v>0.36516516516516517</v>
      </c>
      <c r="N298" s="512">
        <v>0.62042042042042045</v>
      </c>
      <c r="O298" s="423">
        <v>0.13213213213213215</v>
      </c>
      <c r="P298" s="430">
        <v>0</v>
      </c>
      <c r="Q298" s="954">
        <v>0</v>
      </c>
      <c r="R298" s="508">
        <f t="shared" si="26"/>
        <v>3.8942942942942942</v>
      </c>
      <c r="S298" s="508">
        <v>53.387987987987984</v>
      </c>
      <c r="T298" s="157">
        <f t="shared" si="27"/>
        <v>12.663063063063062</v>
      </c>
      <c r="U298" s="161">
        <f t="shared" si="28"/>
        <v>0.7525525525525526</v>
      </c>
      <c r="V298" s="221">
        <v>0</v>
      </c>
    </row>
    <row r="299" spans="1:22">
      <c r="A299" s="1022"/>
      <c r="B299" s="425" t="s">
        <v>90</v>
      </c>
      <c r="C299" s="426" t="s">
        <v>91</v>
      </c>
      <c r="D299" s="426" t="s">
        <v>113</v>
      </c>
      <c r="E299" s="426">
        <v>7</v>
      </c>
      <c r="F299" s="427">
        <v>2000</v>
      </c>
      <c r="G299" s="896">
        <v>0</v>
      </c>
      <c r="H299" s="417">
        <v>3.6306306306306304</v>
      </c>
      <c r="I299" s="938">
        <v>0</v>
      </c>
      <c r="J299" s="417">
        <v>47.56876876876877</v>
      </c>
      <c r="K299" s="934">
        <v>13.162162162162161</v>
      </c>
      <c r="L299" s="423">
        <v>0</v>
      </c>
      <c r="M299" s="430">
        <v>4.0840840840840838E-2</v>
      </c>
      <c r="N299" s="512">
        <v>0.2810810810810811</v>
      </c>
      <c r="O299" s="423">
        <v>3.0630630630630627E-2</v>
      </c>
      <c r="P299" s="430">
        <v>0</v>
      </c>
      <c r="Q299" s="954">
        <v>0</v>
      </c>
      <c r="R299" s="508">
        <f t="shared" si="26"/>
        <v>3.6306306306306304</v>
      </c>
      <c r="S299" s="508">
        <v>47.56876876876877</v>
      </c>
      <c r="T299" s="157">
        <f t="shared" si="27"/>
        <v>13.203003003003003</v>
      </c>
      <c r="U299" s="161">
        <f t="shared" si="28"/>
        <v>0.31171171171171175</v>
      </c>
      <c r="V299" s="221">
        <v>0</v>
      </c>
    </row>
    <row r="300" spans="1:22">
      <c r="A300" s="1022"/>
      <c r="B300" s="425" t="s">
        <v>90</v>
      </c>
      <c r="C300" s="426" t="s">
        <v>91</v>
      </c>
      <c r="D300" s="426" t="s">
        <v>113</v>
      </c>
      <c r="E300" s="426">
        <v>8</v>
      </c>
      <c r="F300" s="427">
        <v>2000</v>
      </c>
      <c r="G300" s="896">
        <v>0</v>
      </c>
      <c r="H300" s="417">
        <v>3.1447447447447447</v>
      </c>
      <c r="I300" s="938">
        <v>0</v>
      </c>
      <c r="J300" s="417">
        <v>38.984984984984976</v>
      </c>
      <c r="K300" s="934">
        <v>12.838438438438439</v>
      </c>
      <c r="L300" s="423">
        <v>0</v>
      </c>
      <c r="M300" s="430">
        <v>0.17177177177177178</v>
      </c>
      <c r="N300" s="512">
        <v>1.9405405405405407</v>
      </c>
      <c r="O300" s="423">
        <v>0</v>
      </c>
      <c r="P300" s="430">
        <v>0</v>
      </c>
      <c r="Q300" s="954">
        <v>0</v>
      </c>
      <c r="R300" s="508">
        <f t="shared" si="26"/>
        <v>3.1447447447447447</v>
      </c>
      <c r="S300" s="508">
        <v>38.984984984984976</v>
      </c>
      <c r="T300" s="157">
        <f t="shared" si="27"/>
        <v>13.010210210210211</v>
      </c>
      <c r="U300" s="161">
        <f t="shared" si="28"/>
        <v>1.9405405405405407</v>
      </c>
      <c r="V300" s="221">
        <v>0</v>
      </c>
    </row>
    <row r="301" spans="1:22">
      <c r="A301" s="1022"/>
      <c r="B301" s="425" t="s">
        <v>90</v>
      </c>
      <c r="C301" s="426" t="s">
        <v>91</v>
      </c>
      <c r="D301" s="426" t="s">
        <v>113</v>
      </c>
      <c r="E301" s="426">
        <v>9</v>
      </c>
      <c r="F301" s="427">
        <v>2000</v>
      </c>
      <c r="G301" s="896">
        <v>0</v>
      </c>
      <c r="H301" s="417">
        <v>0.60480480480480481</v>
      </c>
      <c r="I301" s="938">
        <v>0</v>
      </c>
      <c r="J301" s="417">
        <v>38.11831831831833</v>
      </c>
      <c r="K301" s="934">
        <v>9.7465465465465471</v>
      </c>
      <c r="L301" s="423">
        <v>0</v>
      </c>
      <c r="M301" s="430">
        <v>0</v>
      </c>
      <c r="N301" s="512">
        <v>0.85945945945945945</v>
      </c>
      <c r="O301" s="423">
        <v>5.8858858858858852E-2</v>
      </c>
      <c r="P301" s="430">
        <v>0</v>
      </c>
      <c r="Q301" s="954">
        <v>0</v>
      </c>
      <c r="R301" s="508">
        <f t="shared" si="26"/>
        <v>0.60480480480480481</v>
      </c>
      <c r="S301" s="508">
        <v>38.11831831831833</v>
      </c>
      <c r="T301" s="157">
        <f t="shared" si="27"/>
        <v>9.7465465465465471</v>
      </c>
      <c r="U301" s="161">
        <f t="shared" si="28"/>
        <v>0.91831831831831834</v>
      </c>
      <c r="V301" s="221">
        <v>0</v>
      </c>
    </row>
    <row r="302" spans="1:22" ht="15.75" thickBot="1">
      <c r="A302" s="1022"/>
      <c r="B302" s="443" t="s">
        <v>90</v>
      </c>
      <c r="C302" s="444" t="s">
        <v>91</v>
      </c>
      <c r="D302" s="444" t="s">
        <v>113</v>
      </c>
      <c r="E302" s="444">
        <v>10</v>
      </c>
      <c r="F302" s="445">
        <v>2000</v>
      </c>
      <c r="G302" s="919">
        <v>0</v>
      </c>
      <c r="H302" s="448">
        <v>2.4138138138138139</v>
      </c>
      <c r="I302" s="940">
        <v>0</v>
      </c>
      <c r="J302" s="448">
        <v>47.339339339339347</v>
      </c>
      <c r="K302" s="936">
        <v>10.025225225225226</v>
      </c>
      <c r="L302" s="449">
        <v>0</v>
      </c>
      <c r="M302" s="451">
        <v>0</v>
      </c>
      <c r="N302" s="512">
        <v>1.2012012012012012</v>
      </c>
      <c r="O302" s="423">
        <v>7.1471471471471468E-2</v>
      </c>
      <c r="P302" s="430">
        <v>0</v>
      </c>
      <c r="Q302" s="954">
        <v>0</v>
      </c>
      <c r="R302" s="510">
        <f>SUM(G302,H302,I302)</f>
        <v>2.4138138138138139</v>
      </c>
      <c r="S302" s="510">
        <v>47.339339339339347</v>
      </c>
      <c r="T302" s="159">
        <f t="shared" si="27"/>
        <v>10.025225225225226</v>
      </c>
      <c r="U302" s="163">
        <f t="shared" si="28"/>
        <v>1.2726726726726727</v>
      </c>
      <c r="V302" s="617">
        <v>0</v>
      </c>
    </row>
    <row r="303" spans="1:22">
      <c r="A303" s="1022"/>
      <c r="B303" s="425" t="s">
        <v>92</v>
      </c>
      <c r="C303" s="426" t="s">
        <v>93</v>
      </c>
      <c r="D303" s="426" t="s">
        <v>111</v>
      </c>
      <c r="E303" s="426">
        <v>1</v>
      </c>
      <c r="F303" s="427">
        <v>2000</v>
      </c>
      <c r="G303" s="896">
        <v>0</v>
      </c>
      <c r="H303" s="417">
        <v>2.2840840840840841</v>
      </c>
      <c r="I303" s="938">
        <v>0</v>
      </c>
      <c r="J303" s="417">
        <v>22.837837837837832</v>
      </c>
      <c r="K303" s="934">
        <v>69.564564564564577</v>
      </c>
      <c r="L303" s="423">
        <v>0</v>
      </c>
      <c r="M303" s="430">
        <v>3.123123123123123E-2</v>
      </c>
      <c r="N303" s="511">
        <v>0</v>
      </c>
      <c r="O303" s="419">
        <v>0</v>
      </c>
      <c r="P303" s="421">
        <v>0</v>
      </c>
      <c r="Q303" s="953">
        <v>0</v>
      </c>
      <c r="R303" s="507">
        <f>SUM(G303,H303,I303)</f>
        <v>2.2840840840840841</v>
      </c>
      <c r="S303" s="507">
        <v>22.837837837837832</v>
      </c>
      <c r="T303" s="153">
        <f>SUM(K303,L303,M303)</f>
        <v>69.595795795795809</v>
      </c>
      <c r="U303" s="160">
        <f>SUM(N303,O303,P303)</f>
        <v>0</v>
      </c>
      <c r="V303" s="881">
        <v>0</v>
      </c>
    </row>
    <row r="304" spans="1:22">
      <c r="A304" s="1022"/>
      <c r="B304" s="425" t="s">
        <v>92</v>
      </c>
      <c r="C304" s="426" t="s">
        <v>93</v>
      </c>
      <c r="D304" s="426" t="s">
        <v>111</v>
      </c>
      <c r="E304" s="426">
        <v>2</v>
      </c>
      <c r="F304" s="427">
        <v>2000</v>
      </c>
      <c r="G304" s="896">
        <v>0</v>
      </c>
      <c r="H304" s="417">
        <v>4.2744744744744736</v>
      </c>
      <c r="I304" s="938">
        <v>0</v>
      </c>
      <c r="J304" s="417">
        <v>17.678078078078091</v>
      </c>
      <c r="K304" s="934">
        <v>68.562762762762745</v>
      </c>
      <c r="L304" s="423">
        <v>0</v>
      </c>
      <c r="M304" s="430">
        <v>0</v>
      </c>
      <c r="N304" s="512">
        <v>0.43963963963963965</v>
      </c>
      <c r="O304" s="423">
        <v>0</v>
      </c>
      <c r="P304" s="430">
        <v>0</v>
      </c>
      <c r="Q304" s="954">
        <v>0</v>
      </c>
      <c r="R304" s="508">
        <f t="shared" ref="R304:R331" si="29">SUM(G304,H304,I304)</f>
        <v>4.2744744744744736</v>
      </c>
      <c r="S304" s="508">
        <v>17.678078078078091</v>
      </c>
      <c r="T304" s="157">
        <f>SUM(K304,L304,M304)</f>
        <v>68.562762762762745</v>
      </c>
      <c r="U304" s="161">
        <f>SUM(N304,O304,P304)</f>
        <v>0.43963963963963965</v>
      </c>
      <c r="V304" s="221">
        <v>0</v>
      </c>
    </row>
    <row r="305" spans="1:22">
      <c r="A305" s="1022"/>
      <c r="B305" s="425" t="s">
        <v>92</v>
      </c>
      <c r="C305" s="426" t="s">
        <v>93</v>
      </c>
      <c r="D305" s="426" t="s">
        <v>111</v>
      </c>
      <c r="E305" s="426">
        <v>3</v>
      </c>
      <c r="F305" s="427">
        <v>2000</v>
      </c>
      <c r="G305" s="896">
        <v>0</v>
      </c>
      <c r="H305" s="417">
        <v>2.2624624624624623</v>
      </c>
      <c r="I305" s="938">
        <v>0.59579579579579578</v>
      </c>
      <c r="J305" s="417">
        <v>16.169369369369406</v>
      </c>
      <c r="K305" s="934">
        <v>75.955555555555549</v>
      </c>
      <c r="L305" s="423">
        <v>0</v>
      </c>
      <c r="M305" s="430">
        <v>0.12972972972972974</v>
      </c>
      <c r="N305" s="512">
        <v>1.4534534534534536</v>
      </c>
      <c r="O305" s="423">
        <v>0.11111111111111112</v>
      </c>
      <c r="P305" s="430">
        <v>0</v>
      </c>
      <c r="Q305" s="954">
        <v>0</v>
      </c>
      <c r="R305" s="508">
        <f t="shared" si="29"/>
        <v>2.8582582582582581</v>
      </c>
      <c r="S305" s="508">
        <v>16.169369369369406</v>
      </c>
      <c r="T305" s="157">
        <f t="shared" ref="T305:T332" si="30">SUM(K305,L305,M305)</f>
        <v>76.085285285285281</v>
      </c>
      <c r="U305" s="161">
        <f t="shared" ref="U305:U332" si="31">SUM(N305,O305,P305)</f>
        <v>1.5645645645645647</v>
      </c>
      <c r="V305" s="221">
        <v>0</v>
      </c>
    </row>
    <row r="306" spans="1:22">
      <c r="A306" s="1022"/>
      <c r="B306" s="425" t="s">
        <v>92</v>
      </c>
      <c r="C306" s="426" t="s">
        <v>93</v>
      </c>
      <c r="D306" s="426" t="s">
        <v>111</v>
      </c>
      <c r="E306" s="426">
        <v>4</v>
      </c>
      <c r="F306" s="427">
        <v>2000</v>
      </c>
      <c r="G306" s="896">
        <v>0</v>
      </c>
      <c r="H306" s="417">
        <v>1.6780780780780782</v>
      </c>
      <c r="I306" s="938">
        <v>2.4024024024024024E-2</v>
      </c>
      <c r="J306" s="417">
        <v>61.103303303303299</v>
      </c>
      <c r="K306" s="934">
        <v>31.62882882882883</v>
      </c>
      <c r="L306" s="423">
        <v>0</v>
      </c>
      <c r="M306" s="430">
        <v>8.4084084084084076E-2</v>
      </c>
      <c r="N306" s="512">
        <v>0.86906906906906911</v>
      </c>
      <c r="O306" s="423">
        <v>0</v>
      </c>
      <c r="P306" s="430">
        <v>0</v>
      </c>
      <c r="Q306" s="954">
        <v>0</v>
      </c>
      <c r="R306" s="508">
        <f t="shared" si="29"/>
        <v>1.7021021021021021</v>
      </c>
      <c r="S306" s="508">
        <v>61.103303303303299</v>
      </c>
      <c r="T306" s="157">
        <f t="shared" si="30"/>
        <v>31.712912912912913</v>
      </c>
      <c r="U306" s="161">
        <f t="shared" si="31"/>
        <v>0.86906906906906911</v>
      </c>
      <c r="V306" s="221">
        <v>0</v>
      </c>
    </row>
    <row r="307" spans="1:22">
      <c r="A307" s="1022"/>
      <c r="B307" s="425" t="s">
        <v>92</v>
      </c>
      <c r="C307" s="426" t="s">
        <v>93</v>
      </c>
      <c r="D307" s="426" t="s">
        <v>111</v>
      </c>
      <c r="E307" s="426">
        <v>5</v>
      </c>
      <c r="F307" s="427">
        <v>2000</v>
      </c>
      <c r="G307" s="896">
        <v>0</v>
      </c>
      <c r="H307" s="417">
        <v>3.9471471471471471</v>
      </c>
      <c r="I307" s="938">
        <v>0.27207207207207212</v>
      </c>
      <c r="J307" s="417">
        <v>55.906306306306298</v>
      </c>
      <c r="K307" s="934">
        <v>29.130330330330334</v>
      </c>
      <c r="L307" s="423">
        <v>0</v>
      </c>
      <c r="M307" s="430">
        <v>2.7627627627627625E-2</v>
      </c>
      <c r="N307" s="512">
        <v>0.16396396396396395</v>
      </c>
      <c r="O307" s="423">
        <v>0</v>
      </c>
      <c r="P307" s="430">
        <v>0</v>
      </c>
      <c r="Q307" s="954">
        <v>0</v>
      </c>
      <c r="R307" s="508">
        <f t="shared" si="29"/>
        <v>4.2192192192192195</v>
      </c>
      <c r="S307" s="508">
        <v>55.906306306306298</v>
      </c>
      <c r="T307" s="157">
        <f t="shared" si="30"/>
        <v>29.157957957957962</v>
      </c>
      <c r="U307" s="161">
        <f t="shared" si="31"/>
        <v>0.16396396396396395</v>
      </c>
      <c r="V307" s="221">
        <v>0</v>
      </c>
    </row>
    <row r="308" spans="1:22">
      <c r="A308" s="1022"/>
      <c r="B308" s="425" t="s">
        <v>92</v>
      </c>
      <c r="C308" s="426" t="s">
        <v>93</v>
      </c>
      <c r="D308" s="426" t="s">
        <v>111</v>
      </c>
      <c r="E308" s="426">
        <v>6</v>
      </c>
      <c r="F308" s="427">
        <v>2000</v>
      </c>
      <c r="G308" s="896">
        <v>0</v>
      </c>
      <c r="H308" s="417">
        <v>4.9951951951951949</v>
      </c>
      <c r="I308" s="938">
        <v>0</v>
      </c>
      <c r="J308" s="417">
        <v>57.279879879879871</v>
      </c>
      <c r="K308" s="934">
        <v>31.597597597597598</v>
      </c>
      <c r="L308" s="423">
        <v>0</v>
      </c>
      <c r="M308" s="430">
        <v>0.12672672672672675</v>
      </c>
      <c r="N308" s="512">
        <v>0.44624624624624626</v>
      </c>
      <c r="O308" s="423">
        <v>0</v>
      </c>
      <c r="P308" s="430">
        <v>0</v>
      </c>
      <c r="Q308" s="954">
        <v>0</v>
      </c>
      <c r="R308" s="508">
        <f t="shared" si="29"/>
        <v>4.9951951951951949</v>
      </c>
      <c r="S308" s="508">
        <v>57.279879879879871</v>
      </c>
      <c r="T308" s="157">
        <f t="shared" si="30"/>
        <v>31.724324324324325</v>
      </c>
      <c r="U308" s="161">
        <f t="shared" si="31"/>
        <v>0.44624624624624626</v>
      </c>
      <c r="V308" s="221">
        <v>0</v>
      </c>
    </row>
    <row r="309" spans="1:22">
      <c r="A309" s="1022"/>
      <c r="B309" s="425" t="s">
        <v>92</v>
      </c>
      <c r="C309" s="426" t="s">
        <v>93</v>
      </c>
      <c r="D309" s="426" t="s">
        <v>111</v>
      </c>
      <c r="E309" s="426">
        <v>7</v>
      </c>
      <c r="F309" s="427">
        <v>2000</v>
      </c>
      <c r="G309" s="896">
        <v>0</v>
      </c>
      <c r="H309" s="417">
        <v>0.37717717717717714</v>
      </c>
      <c r="I309" s="938">
        <v>1.6024024024024022</v>
      </c>
      <c r="J309" s="417">
        <v>50.434834834834838</v>
      </c>
      <c r="K309" s="934">
        <v>31.94174174174174</v>
      </c>
      <c r="L309" s="423">
        <v>0</v>
      </c>
      <c r="M309" s="430">
        <v>0</v>
      </c>
      <c r="N309" s="512">
        <v>1.6204204204204202</v>
      </c>
      <c r="O309" s="423">
        <v>0.23543543543543541</v>
      </c>
      <c r="P309" s="430">
        <v>0</v>
      </c>
      <c r="Q309" s="954">
        <v>0</v>
      </c>
      <c r="R309" s="508">
        <f t="shared" si="29"/>
        <v>1.9795795795795792</v>
      </c>
      <c r="S309" s="508">
        <v>50.434834834834838</v>
      </c>
      <c r="T309" s="157">
        <f t="shared" si="30"/>
        <v>31.94174174174174</v>
      </c>
      <c r="U309" s="161">
        <f t="shared" si="31"/>
        <v>1.8558558558558556</v>
      </c>
      <c r="V309" s="221">
        <v>0</v>
      </c>
    </row>
    <row r="310" spans="1:22">
      <c r="A310" s="1022"/>
      <c r="B310" s="425" t="s">
        <v>92</v>
      </c>
      <c r="C310" s="426" t="s">
        <v>93</v>
      </c>
      <c r="D310" s="426" t="s">
        <v>111</v>
      </c>
      <c r="E310" s="426">
        <v>8</v>
      </c>
      <c r="F310" s="427">
        <v>2000</v>
      </c>
      <c r="G310" s="896">
        <v>0</v>
      </c>
      <c r="H310" s="417">
        <v>1.2912912912912913</v>
      </c>
      <c r="I310" s="938">
        <v>6.7267267267267269E-2</v>
      </c>
      <c r="J310" s="417">
        <v>55.793993993993993</v>
      </c>
      <c r="K310" s="934">
        <v>24.766966966966969</v>
      </c>
      <c r="L310" s="423">
        <v>0</v>
      </c>
      <c r="M310" s="430">
        <v>0</v>
      </c>
      <c r="N310" s="512">
        <v>0.23243243243243242</v>
      </c>
      <c r="O310" s="423">
        <v>0</v>
      </c>
      <c r="P310" s="430">
        <v>0</v>
      </c>
      <c r="Q310" s="954">
        <v>0</v>
      </c>
      <c r="R310" s="508">
        <f t="shared" si="29"/>
        <v>1.3585585585585584</v>
      </c>
      <c r="S310" s="508">
        <v>55.793993993993993</v>
      </c>
      <c r="T310" s="157">
        <f t="shared" si="30"/>
        <v>24.766966966966969</v>
      </c>
      <c r="U310" s="161">
        <f t="shared" si="31"/>
        <v>0.23243243243243242</v>
      </c>
      <c r="V310" s="221">
        <v>0</v>
      </c>
    </row>
    <row r="311" spans="1:22">
      <c r="A311" s="1022"/>
      <c r="B311" s="425" t="s">
        <v>92</v>
      </c>
      <c r="C311" s="426" t="s">
        <v>93</v>
      </c>
      <c r="D311" s="426" t="s">
        <v>111</v>
      </c>
      <c r="E311" s="426">
        <v>9</v>
      </c>
      <c r="F311" s="427">
        <v>2000</v>
      </c>
      <c r="G311" s="896">
        <v>0</v>
      </c>
      <c r="H311" s="417">
        <v>2.3693693693693696</v>
      </c>
      <c r="I311" s="938">
        <v>2.535135135135135</v>
      </c>
      <c r="J311" s="417">
        <v>58.695495495495493</v>
      </c>
      <c r="K311" s="934">
        <v>26.065465465465465</v>
      </c>
      <c r="L311" s="423">
        <v>0</v>
      </c>
      <c r="M311" s="430">
        <v>0</v>
      </c>
      <c r="N311" s="512">
        <v>0.4048048048048048</v>
      </c>
      <c r="O311" s="423">
        <v>0</v>
      </c>
      <c r="P311" s="430">
        <v>0</v>
      </c>
      <c r="Q311" s="954">
        <v>0</v>
      </c>
      <c r="R311" s="508">
        <f t="shared" si="29"/>
        <v>4.904504504504505</v>
      </c>
      <c r="S311" s="508">
        <v>58.695495495495493</v>
      </c>
      <c r="T311" s="157">
        <f t="shared" si="30"/>
        <v>26.065465465465465</v>
      </c>
      <c r="U311" s="161">
        <f>SUM(N311,O311,P311)</f>
        <v>0.4048048048048048</v>
      </c>
      <c r="V311" s="221">
        <v>0</v>
      </c>
    </row>
    <row r="312" spans="1:22">
      <c r="A312" s="1022"/>
      <c r="B312" s="433" t="s">
        <v>92</v>
      </c>
      <c r="C312" s="455" t="s">
        <v>93</v>
      </c>
      <c r="D312" s="434" t="s">
        <v>111</v>
      </c>
      <c r="E312" s="434">
        <v>10</v>
      </c>
      <c r="F312" s="435">
        <v>2000</v>
      </c>
      <c r="G312" s="897">
        <v>0</v>
      </c>
      <c r="H312" s="438">
        <v>1.045045045045045</v>
      </c>
      <c r="I312" s="939">
        <v>0.30870870870870876</v>
      </c>
      <c r="J312" s="438">
        <v>68.102102102102094</v>
      </c>
      <c r="K312" s="935">
        <v>21.2018018018018</v>
      </c>
      <c r="L312" s="439">
        <v>0</v>
      </c>
      <c r="M312" s="441">
        <v>0</v>
      </c>
      <c r="N312" s="513">
        <v>1.1033033033033035</v>
      </c>
      <c r="O312" s="439">
        <v>0</v>
      </c>
      <c r="P312" s="441">
        <v>0</v>
      </c>
      <c r="Q312" s="955">
        <v>0</v>
      </c>
      <c r="R312" s="509">
        <f t="shared" si="29"/>
        <v>1.3537537537537538</v>
      </c>
      <c r="S312" s="509">
        <v>68.102102102102094</v>
      </c>
      <c r="T312" s="158">
        <f t="shared" si="30"/>
        <v>21.2018018018018</v>
      </c>
      <c r="U312" s="162">
        <f t="shared" si="31"/>
        <v>1.1033033033033035</v>
      </c>
      <c r="V312" s="222">
        <v>0</v>
      </c>
    </row>
    <row r="313" spans="1:22">
      <c r="A313" s="1022"/>
      <c r="B313" s="425" t="s">
        <v>92</v>
      </c>
      <c r="C313" s="426" t="s">
        <v>93</v>
      </c>
      <c r="D313" s="426" t="s">
        <v>112</v>
      </c>
      <c r="E313" s="426">
        <v>1</v>
      </c>
      <c r="F313" s="427">
        <v>2000</v>
      </c>
      <c r="G313" s="896">
        <v>0</v>
      </c>
      <c r="H313" s="417">
        <v>3.1759759759759758</v>
      </c>
      <c r="I313" s="938">
        <v>3.8780780780780773</v>
      </c>
      <c r="J313" s="417">
        <v>61.425225225225219</v>
      </c>
      <c r="K313" s="934">
        <v>21.484684684684687</v>
      </c>
      <c r="L313" s="423">
        <v>0</v>
      </c>
      <c r="M313" s="430">
        <v>0.1057057057057057</v>
      </c>
      <c r="N313" s="512">
        <v>0.42222222222222222</v>
      </c>
      <c r="O313" s="423">
        <v>0</v>
      </c>
      <c r="P313" s="430">
        <v>0</v>
      </c>
      <c r="Q313" s="954">
        <v>0</v>
      </c>
      <c r="R313" s="508">
        <f t="shared" si="29"/>
        <v>7.0540540540540526</v>
      </c>
      <c r="S313" s="508">
        <v>61.425225225225219</v>
      </c>
      <c r="T313" s="157">
        <f t="shared" si="30"/>
        <v>21.590390390390393</v>
      </c>
      <c r="U313" s="161">
        <f t="shared" si="31"/>
        <v>0.42222222222222222</v>
      </c>
      <c r="V313" s="221">
        <v>0</v>
      </c>
    </row>
    <row r="314" spans="1:22">
      <c r="A314" s="1022"/>
      <c r="B314" s="425" t="s">
        <v>92</v>
      </c>
      <c r="C314" s="426" t="s">
        <v>93</v>
      </c>
      <c r="D314" s="426" t="s">
        <v>112</v>
      </c>
      <c r="E314" s="426">
        <v>2</v>
      </c>
      <c r="F314" s="427">
        <v>2000</v>
      </c>
      <c r="G314" s="896">
        <v>0</v>
      </c>
      <c r="H314" s="417">
        <v>2.2672672672672669</v>
      </c>
      <c r="I314" s="938">
        <v>0.13213213213213215</v>
      </c>
      <c r="J314" s="417">
        <v>65.776576576576588</v>
      </c>
      <c r="K314" s="934">
        <v>27.093693693693695</v>
      </c>
      <c r="L314" s="423">
        <v>0</v>
      </c>
      <c r="M314" s="430">
        <v>0.22522522522522526</v>
      </c>
      <c r="N314" s="512">
        <v>0.94474474474474468</v>
      </c>
      <c r="O314" s="423">
        <v>2.8228228228228229E-2</v>
      </c>
      <c r="P314" s="430">
        <v>0</v>
      </c>
      <c r="Q314" s="954">
        <v>0</v>
      </c>
      <c r="R314" s="508">
        <f>SUM(G314,H314,I314)</f>
        <v>2.3993993993993992</v>
      </c>
      <c r="S314" s="508">
        <v>65.776576576576588</v>
      </c>
      <c r="T314" s="157">
        <f t="shared" si="30"/>
        <v>27.318918918918921</v>
      </c>
      <c r="U314" s="161">
        <f t="shared" si="31"/>
        <v>0.97297297297297292</v>
      </c>
      <c r="V314" s="221">
        <v>0</v>
      </c>
    </row>
    <row r="315" spans="1:22">
      <c r="A315" s="1022"/>
      <c r="B315" s="425" t="s">
        <v>92</v>
      </c>
      <c r="C315" s="426" t="s">
        <v>93</v>
      </c>
      <c r="D315" s="426" t="s">
        <v>112</v>
      </c>
      <c r="E315" s="426">
        <v>3</v>
      </c>
      <c r="F315" s="427">
        <v>2000</v>
      </c>
      <c r="G315" s="896">
        <v>0</v>
      </c>
      <c r="H315" s="417">
        <v>2.8516516516516517</v>
      </c>
      <c r="I315" s="938">
        <v>0.10630630630630632</v>
      </c>
      <c r="J315" s="417">
        <v>70.387387387387392</v>
      </c>
      <c r="K315" s="934">
        <v>19.923123123123123</v>
      </c>
      <c r="L315" s="423">
        <v>0.52312312312312303</v>
      </c>
      <c r="M315" s="430">
        <v>0.17357357357357359</v>
      </c>
      <c r="N315" s="512">
        <v>6.4264264264264251E-2</v>
      </c>
      <c r="O315" s="423">
        <v>0.22282282282282284</v>
      </c>
      <c r="P315" s="430">
        <v>0</v>
      </c>
      <c r="Q315" s="954">
        <v>0</v>
      </c>
      <c r="R315" s="508">
        <f t="shared" si="29"/>
        <v>2.9579579579579578</v>
      </c>
      <c r="S315" s="508">
        <v>70.387387387387392</v>
      </c>
      <c r="T315" s="157">
        <f t="shared" si="30"/>
        <v>20.619819819819821</v>
      </c>
      <c r="U315" s="161">
        <f t="shared" si="31"/>
        <v>0.28708708708708708</v>
      </c>
      <c r="V315" s="221">
        <v>0</v>
      </c>
    </row>
    <row r="316" spans="1:22">
      <c r="A316" s="1022"/>
      <c r="B316" s="425" t="s">
        <v>92</v>
      </c>
      <c r="C316" s="426" t="s">
        <v>93</v>
      </c>
      <c r="D316" s="426" t="s">
        <v>112</v>
      </c>
      <c r="E316" s="426">
        <v>4</v>
      </c>
      <c r="F316" s="427">
        <v>2000</v>
      </c>
      <c r="G316" s="896">
        <v>0</v>
      </c>
      <c r="H316" s="417">
        <v>4.0912912912912915</v>
      </c>
      <c r="I316" s="938">
        <v>0</v>
      </c>
      <c r="J316" s="417">
        <v>70.945345345345345</v>
      </c>
      <c r="K316" s="934">
        <v>14.864864864864865</v>
      </c>
      <c r="L316" s="423">
        <v>0.42942942942942941</v>
      </c>
      <c r="M316" s="430">
        <v>8.8288288288288289E-2</v>
      </c>
      <c r="N316" s="512">
        <v>0.86846846846846848</v>
      </c>
      <c r="O316" s="423">
        <v>0.15555555555555556</v>
      </c>
      <c r="P316" s="430">
        <v>0</v>
      </c>
      <c r="Q316" s="954">
        <v>0</v>
      </c>
      <c r="R316" s="508">
        <f t="shared" si="29"/>
        <v>4.0912912912912915</v>
      </c>
      <c r="S316" s="508">
        <v>70.945345345345345</v>
      </c>
      <c r="T316" s="157">
        <f t="shared" si="30"/>
        <v>15.382582582582582</v>
      </c>
      <c r="U316" s="161">
        <f t="shared" si="31"/>
        <v>1.0240240240240239</v>
      </c>
      <c r="V316" s="221">
        <v>0</v>
      </c>
    </row>
    <row r="317" spans="1:22">
      <c r="A317" s="1022"/>
      <c r="B317" s="425" t="s">
        <v>92</v>
      </c>
      <c r="C317" s="426" t="s">
        <v>93</v>
      </c>
      <c r="D317" s="426" t="s">
        <v>112</v>
      </c>
      <c r="E317" s="426">
        <v>5</v>
      </c>
      <c r="F317" s="427">
        <v>2000</v>
      </c>
      <c r="G317" s="896">
        <v>0</v>
      </c>
      <c r="H317" s="417">
        <v>4.075075075075075</v>
      </c>
      <c r="I317" s="938">
        <v>0</v>
      </c>
      <c r="J317" s="417">
        <v>62.830030030030038</v>
      </c>
      <c r="K317" s="934">
        <v>24.957957957957959</v>
      </c>
      <c r="L317" s="423">
        <v>0.25465465465465464</v>
      </c>
      <c r="M317" s="430">
        <v>0</v>
      </c>
      <c r="N317" s="512">
        <v>0.17177177177177178</v>
      </c>
      <c r="O317" s="423">
        <v>4.4444444444444446E-2</v>
      </c>
      <c r="P317" s="430">
        <v>0</v>
      </c>
      <c r="Q317" s="954">
        <v>0</v>
      </c>
      <c r="R317" s="508">
        <f t="shared" si="29"/>
        <v>4.075075075075075</v>
      </c>
      <c r="S317" s="508">
        <v>62.830030030030038</v>
      </c>
      <c r="T317" s="157">
        <f>SUM(K317,L317,M317)</f>
        <v>25.212612612612613</v>
      </c>
      <c r="U317" s="161">
        <f t="shared" si="31"/>
        <v>0.21621621621621623</v>
      </c>
      <c r="V317" s="221">
        <v>0</v>
      </c>
    </row>
    <row r="318" spans="1:22">
      <c r="A318" s="1022"/>
      <c r="B318" s="425" t="s">
        <v>92</v>
      </c>
      <c r="C318" s="426" t="s">
        <v>93</v>
      </c>
      <c r="D318" s="426" t="s">
        <v>112</v>
      </c>
      <c r="E318" s="426">
        <v>6</v>
      </c>
      <c r="F318" s="427">
        <v>2000</v>
      </c>
      <c r="G318" s="896">
        <v>0</v>
      </c>
      <c r="H318" s="417">
        <v>4.7717717717717711</v>
      </c>
      <c r="I318" s="938">
        <v>0.60540540540540544</v>
      </c>
      <c r="J318" s="417">
        <v>60.076876876876874</v>
      </c>
      <c r="K318" s="934">
        <v>25.554354354354352</v>
      </c>
      <c r="L318" s="423">
        <v>0.27027027027027029</v>
      </c>
      <c r="M318" s="430">
        <v>0.87267267267267268</v>
      </c>
      <c r="N318" s="512">
        <v>0.32732732732732733</v>
      </c>
      <c r="O318" s="423">
        <v>0</v>
      </c>
      <c r="P318" s="430">
        <v>0</v>
      </c>
      <c r="Q318" s="954">
        <v>0</v>
      </c>
      <c r="R318" s="508">
        <f t="shared" si="29"/>
        <v>5.3771771771771766</v>
      </c>
      <c r="S318" s="508">
        <v>60.076876876876874</v>
      </c>
      <c r="T318" s="157">
        <f t="shared" si="30"/>
        <v>26.697297297297293</v>
      </c>
      <c r="U318" s="161">
        <f t="shared" si="31"/>
        <v>0.32732732732732733</v>
      </c>
      <c r="V318" s="221">
        <v>0</v>
      </c>
    </row>
    <row r="319" spans="1:22">
      <c r="A319" s="1022"/>
      <c r="B319" s="425" t="s">
        <v>92</v>
      </c>
      <c r="C319" s="426" t="s">
        <v>93</v>
      </c>
      <c r="D319" s="426" t="s">
        <v>112</v>
      </c>
      <c r="E319" s="426">
        <v>7</v>
      </c>
      <c r="F319" s="427">
        <v>2000</v>
      </c>
      <c r="G319" s="896">
        <v>0</v>
      </c>
      <c r="H319" s="417">
        <v>1.5495495495495495</v>
      </c>
      <c r="I319" s="938">
        <v>0</v>
      </c>
      <c r="J319" s="417">
        <v>62.506906906906906</v>
      </c>
      <c r="K319" s="934">
        <v>28.898498498498498</v>
      </c>
      <c r="L319" s="423">
        <v>0.22762762762762762</v>
      </c>
      <c r="M319" s="430">
        <v>0</v>
      </c>
      <c r="N319" s="512">
        <v>1.7315315315315318</v>
      </c>
      <c r="O319" s="423">
        <v>0</v>
      </c>
      <c r="P319" s="430">
        <v>0</v>
      </c>
      <c r="Q319" s="954">
        <v>0</v>
      </c>
      <c r="R319" s="508">
        <f t="shared" si="29"/>
        <v>1.5495495495495495</v>
      </c>
      <c r="S319" s="508">
        <v>62.506906906906906</v>
      </c>
      <c r="T319" s="157">
        <f t="shared" si="30"/>
        <v>29.126126126126124</v>
      </c>
      <c r="U319" s="161">
        <f t="shared" si="31"/>
        <v>1.7315315315315318</v>
      </c>
      <c r="V319" s="221">
        <v>0</v>
      </c>
    </row>
    <row r="320" spans="1:22">
      <c r="A320" s="1022"/>
      <c r="B320" s="425" t="s">
        <v>92</v>
      </c>
      <c r="C320" s="426" t="s">
        <v>93</v>
      </c>
      <c r="D320" s="426" t="s">
        <v>112</v>
      </c>
      <c r="E320" s="426">
        <v>8</v>
      </c>
      <c r="F320" s="427">
        <v>2000</v>
      </c>
      <c r="G320" s="896">
        <v>0</v>
      </c>
      <c r="H320" s="417">
        <v>2.1645645645645644</v>
      </c>
      <c r="I320" s="938">
        <v>0.46306306306306305</v>
      </c>
      <c r="J320" s="417">
        <v>63.951351351351356</v>
      </c>
      <c r="K320" s="934">
        <v>20.252852852852854</v>
      </c>
      <c r="L320" s="423">
        <v>0</v>
      </c>
      <c r="M320" s="430">
        <v>9.5495495495495505E-2</v>
      </c>
      <c r="N320" s="512">
        <v>6.3417417417417417</v>
      </c>
      <c r="O320" s="423">
        <v>6.1861861861861871E-2</v>
      </c>
      <c r="P320" s="430">
        <v>0</v>
      </c>
      <c r="Q320" s="954">
        <v>0</v>
      </c>
      <c r="R320" s="508">
        <f t="shared" si="29"/>
        <v>2.6276276276276276</v>
      </c>
      <c r="S320" s="508">
        <v>63.951351351351356</v>
      </c>
      <c r="T320" s="157">
        <f t="shared" si="30"/>
        <v>20.348348348348349</v>
      </c>
      <c r="U320" s="161">
        <f t="shared" si="31"/>
        <v>6.4036036036036039</v>
      </c>
      <c r="V320" s="221">
        <v>0</v>
      </c>
    </row>
    <row r="321" spans="1:22">
      <c r="A321" s="1022"/>
      <c r="B321" s="425" t="s">
        <v>92</v>
      </c>
      <c r="C321" s="426" t="s">
        <v>93</v>
      </c>
      <c r="D321" s="426" t="s">
        <v>112</v>
      </c>
      <c r="E321" s="426">
        <v>9</v>
      </c>
      <c r="F321" s="427">
        <v>2000</v>
      </c>
      <c r="G321" s="896">
        <v>0</v>
      </c>
      <c r="H321" s="417">
        <v>2.0426426426426429</v>
      </c>
      <c r="I321" s="938">
        <v>0.14474474474474475</v>
      </c>
      <c r="J321" s="417">
        <v>66.112312312312312</v>
      </c>
      <c r="K321" s="934">
        <v>22.04924924924925</v>
      </c>
      <c r="L321" s="423">
        <v>0.82582582582582587</v>
      </c>
      <c r="M321" s="430">
        <v>0.29189189189189185</v>
      </c>
      <c r="N321" s="512">
        <v>3.2432432432432434E-2</v>
      </c>
      <c r="O321" s="423">
        <v>0</v>
      </c>
      <c r="P321" s="430">
        <v>0</v>
      </c>
      <c r="Q321" s="954">
        <v>0</v>
      </c>
      <c r="R321" s="508">
        <f t="shared" si="29"/>
        <v>2.1873873873873877</v>
      </c>
      <c r="S321" s="508">
        <v>66.112312312312312</v>
      </c>
      <c r="T321" s="157">
        <f t="shared" si="30"/>
        <v>23.166966966966971</v>
      </c>
      <c r="U321" s="161">
        <f t="shared" si="31"/>
        <v>3.2432432432432434E-2</v>
      </c>
      <c r="V321" s="221">
        <v>0</v>
      </c>
    </row>
    <row r="322" spans="1:22">
      <c r="A322" s="1022"/>
      <c r="B322" s="433" t="s">
        <v>92</v>
      </c>
      <c r="C322" s="455" t="s">
        <v>93</v>
      </c>
      <c r="D322" s="434" t="s">
        <v>112</v>
      </c>
      <c r="E322" s="434">
        <v>10</v>
      </c>
      <c r="F322" s="435">
        <v>2000</v>
      </c>
      <c r="G322" s="897">
        <v>0</v>
      </c>
      <c r="H322" s="438">
        <v>0.90270270270270259</v>
      </c>
      <c r="I322" s="939">
        <v>0.38378378378378375</v>
      </c>
      <c r="J322" s="438">
        <v>74.348948948948944</v>
      </c>
      <c r="K322" s="935">
        <v>14.815615615615616</v>
      </c>
      <c r="L322" s="439">
        <v>0.89309309309309315</v>
      </c>
      <c r="M322" s="441">
        <v>9.6696696696696685E-2</v>
      </c>
      <c r="N322" s="513">
        <v>0.2810810810810811</v>
      </c>
      <c r="O322" s="439">
        <v>0.32852852852852849</v>
      </c>
      <c r="P322" s="441">
        <v>0</v>
      </c>
      <c r="Q322" s="955">
        <v>0</v>
      </c>
      <c r="R322" s="509">
        <f t="shared" si="29"/>
        <v>1.2864864864864862</v>
      </c>
      <c r="S322" s="509">
        <v>74.348948948948944</v>
      </c>
      <c r="T322" s="158">
        <f t="shared" si="30"/>
        <v>15.805405405405406</v>
      </c>
      <c r="U322" s="162">
        <f t="shared" si="31"/>
        <v>0.60960960960960953</v>
      </c>
      <c r="V322" s="222">
        <v>0</v>
      </c>
    </row>
    <row r="323" spans="1:22">
      <c r="A323" s="1022"/>
      <c r="B323" s="425" t="s">
        <v>92</v>
      </c>
      <c r="C323" s="426" t="s">
        <v>93</v>
      </c>
      <c r="D323" s="426" t="s">
        <v>113</v>
      </c>
      <c r="E323" s="426">
        <v>1</v>
      </c>
      <c r="F323" s="427">
        <v>2000</v>
      </c>
      <c r="G323" s="896">
        <v>0</v>
      </c>
      <c r="H323" s="417">
        <v>1.0132132132132132</v>
      </c>
      <c r="I323" s="938">
        <v>1.768168168168168</v>
      </c>
      <c r="J323" s="417">
        <v>60.999399399399394</v>
      </c>
      <c r="K323" s="934">
        <v>26.266066066066067</v>
      </c>
      <c r="L323" s="423">
        <v>0</v>
      </c>
      <c r="M323" s="430">
        <v>0.7885885885885886</v>
      </c>
      <c r="N323" s="512">
        <v>2.8666666666666671</v>
      </c>
      <c r="O323" s="423">
        <v>9.3093093093093091E-2</v>
      </c>
      <c r="P323" s="430">
        <v>0.13213213213213215</v>
      </c>
      <c r="Q323" s="954">
        <v>0</v>
      </c>
      <c r="R323" s="508">
        <f t="shared" si="29"/>
        <v>2.7813813813813812</v>
      </c>
      <c r="S323" s="508">
        <v>60.999399399399394</v>
      </c>
      <c r="T323" s="157">
        <f t="shared" si="30"/>
        <v>27.054654654654655</v>
      </c>
      <c r="U323" s="161">
        <f t="shared" si="31"/>
        <v>3.0918918918918923</v>
      </c>
      <c r="V323" s="221">
        <v>0</v>
      </c>
    </row>
    <row r="324" spans="1:22">
      <c r="A324" s="1022"/>
      <c r="B324" s="425" t="s">
        <v>92</v>
      </c>
      <c r="C324" s="426" t="s">
        <v>93</v>
      </c>
      <c r="D324" s="426" t="s">
        <v>113</v>
      </c>
      <c r="E324" s="426">
        <v>2</v>
      </c>
      <c r="F324" s="427">
        <v>2000</v>
      </c>
      <c r="G324" s="896">
        <v>0</v>
      </c>
      <c r="H324" s="417">
        <v>0.28228228228228225</v>
      </c>
      <c r="I324" s="938">
        <v>0.24324324324324326</v>
      </c>
      <c r="J324" s="417">
        <v>80.555555555555543</v>
      </c>
      <c r="K324" s="934">
        <v>16.171171171171171</v>
      </c>
      <c r="L324" s="423">
        <v>0.14834834834834837</v>
      </c>
      <c r="M324" s="430">
        <v>0</v>
      </c>
      <c r="N324" s="512">
        <v>0.15795795795795795</v>
      </c>
      <c r="O324" s="423">
        <v>0</v>
      </c>
      <c r="P324" s="430">
        <v>0</v>
      </c>
      <c r="Q324" s="954">
        <v>0</v>
      </c>
      <c r="R324" s="508">
        <f t="shared" si="29"/>
        <v>0.52552552552552556</v>
      </c>
      <c r="S324" s="508">
        <v>80.555555555555543</v>
      </c>
      <c r="T324" s="157">
        <f t="shared" si="30"/>
        <v>16.31951951951952</v>
      </c>
      <c r="U324" s="161">
        <f t="shared" si="31"/>
        <v>0.15795795795795795</v>
      </c>
      <c r="V324" s="221">
        <v>0</v>
      </c>
    </row>
    <row r="325" spans="1:22">
      <c r="A325" s="1022"/>
      <c r="B325" s="425" t="s">
        <v>92</v>
      </c>
      <c r="C325" s="426" t="s">
        <v>93</v>
      </c>
      <c r="D325" s="426" t="s">
        <v>113</v>
      </c>
      <c r="E325" s="426">
        <v>3</v>
      </c>
      <c r="F325" s="427">
        <v>2000</v>
      </c>
      <c r="G325" s="896">
        <v>0</v>
      </c>
      <c r="H325" s="417">
        <v>0.4924924924924925</v>
      </c>
      <c r="I325" s="938">
        <v>0.17417417417417416</v>
      </c>
      <c r="J325" s="417">
        <v>74.855255255255258</v>
      </c>
      <c r="K325" s="934">
        <v>19.886486486486486</v>
      </c>
      <c r="L325" s="423">
        <v>0</v>
      </c>
      <c r="M325" s="430">
        <v>0</v>
      </c>
      <c r="N325" s="512">
        <v>0.3645645645645646</v>
      </c>
      <c r="O325" s="423">
        <v>0</v>
      </c>
      <c r="P325" s="430">
        <v>0</v>
      </c>
      <c r="Q325" s="954">
        <v>0</v>
      </c>
      <c r="R325" s="508">
        <f t="shared" si="29"/>
        <v>0.66666666666666663</v>
      </c>
      <c r="S325" s="508">
        <v>74.855255255255258</v>
      </c>
      <c r="T325" s="157">
        <f t="shared" si="30"/>
        <v>19.886486486486486</v>
      </c>
      <c r="U325" s="161">
        <f t="shared" si="31"/>
        <v>0.3645645645645646</v>
      </c>
      <c r="V325" s="221">
        <v>0</v>
      </c>
    </row>
    <row r="326" spans="1:22">
      <c r="A326" s="1022"/>
      <c r="B326" s="425" t="s">
        <v>92</v>
      </c>
      <c r="C326" s="426" t="s">
        <v>93</v>
      </c>
      <c r="D326" s="426" t="s">
        <v>113</v>
      </c>
      <c r="E326" s="426">
        <v>4</v>
      </c>
      <c r="F326" s="427">
        <v>2000</v>
      </c>
      <c r="G326" s="896">
        <v>0</v>
      </c>
      <c r="H326" s="417">
        <v>1.7525525525525527</v>
      </c>
      <c r="I326" s="938">
        <v>0.30390390390390387</v>
      </c>
      <c r="J326" s="417">
        <v>71.2882882882883</v>
      </c>
      <c r="K326" s="934">
        <v>18.784384384384385</v>
      </c>
      <c r="L326" s="423">
        <v>0.21381381381381381</v>
      </c>
      <c r="M326" s="430">
        <v>0.17477477477477477</v>
      </c>
      <c r="N326" s="512">
        <v>1.9723723723723723</v>
      </c>
      <c r="O326" s="423">
        <v>3.2432432432432434E-2</v>
      </c>
      <c r="P326" s="430">
        <v>3.8438438438438437E-2</v>
      </c>
      <c r="Q326" s="954">
        <v>0</v>
      </c>
      <c r="R326" s="508">
        <f t="shared" si="29"/>
        <v>2.0564564564564565</v>
      </c>
      <c r="S326" s="508">
        <v>71.2882882882883</v>
      </c>
      <c r="T326" s="157">
        <f t="shared" si="30"/>
        <v>19.172972972972975</v>
      </c>
      <c r="U326" s="161">
        <f>SUM(N326,O326,P326)</f>
        <v>2.0432432432432432</v>
      </c>
      <c r="V326" s="221">
        <v>0</v>
      </c>
    </row>
    <row r="327" spans="1:22">
      <c r="A327" s="1022"/>
      <c r="B327" s="425" t="s">
        <v>92</v>
      </c>
      <c r="C327" s="426" t="s">
        <v>93</v>
      </c>
      <c r="D327" s="426" t="s">
        <v>113</v>
      </c>
      <c r="E327" s="426">
        <v>5</v>
      </c>
      <c r="F327" s="427">
        <v>2000</v>
      </c>
      <c r="G327" s="896">
        <v>0</v>
      </c>
      <c r="H327" s="417">
        <v>1.3363363363363365</v>
      </c>
      <c r="I327" s="938">
        <v>1.4642642642642643</v>
      </c>
      <c r="J327" s="417">
        <v>60.014414414414411</v>
      </c>
      <c r="K327" s="934">
        <v>30.44864864864865</v>
      </c>
      <c r="L327" s="423">
        <v>0</v>
      </c>
      <c r="M327" s="430">
        <v>0</v>
      </c>
      <c r="N327" s="512">
        <v>1.1219219219219219</v>
      </c>
      <c r="O327" s="423">
        <v>0.1021021021021021</v>
      </c>
      <c r="P327" s="430">
        <v>0</v>
      </c>
      <c r="Q327" s="954">
        <v>0</v>
      </c>
      <c r="R327" s="508">
        <f t="shared" si="29"/>
        <v>2.8006006006006006</v>
      </c>
      <c r="S327" s="508">
        <v>60.014414414414411</v>
      </c>
      <c r="T327" s="157">
        <f t="shared" si="30"/>
        <v>30.44864864864865</v>
      </c>
      <c r="U327" s="161">
        <f t="shared" si="31"/>
        <v>1.2240240240240239</v>
      </c>
      <c r="V327" s="221">
        <v>0</v>
      </c>
    </row>
    <row r="328" spans="1:22">
      <c r="A328" s="1022"/>
      <c r="B328" s="425" t="s">
        <v>92</v>
      </c>
      <c r="C328" s="426" t="s">
        <v>93</v>
      </c>
      <c r="D328" s="426" t="s">
        <v>113</v>
      </c>
      <c r="E328" s="426">
        <v>6</v>
      </c>
      <c r="F328" s="427">
        <v>2000</v>
      </c>
      <c r="G328" s="896">
        <v>0</v>
      </c>
      <c r="H328" s="417">
        <v>1.1285285285285285</v>
      </c>
      <c r="I328" s="938">
        <v>2.5225225225225224E-2</v>
      </c>
      <c r="J328" s="417">
        <v>65.021021021021042</v>
      </c>
      <c r="K328" s="934">
        <v>26.8990990990991</v>
      </c>
      <c r="L328" s="423">
        <v>0.41141141141141147</v>
      </c>
      <c r="M328" s="430">
        <v>0</v>
      </c>
      <c r="N328" s="512">
        <v>0.33633633633633631</v>
      </c>
      <c r="O328" s="423">
        <v>3.8438438438438437E-2</v>
      </c>
      <c r="P328" s="430">
        <v>0.10330330330330331</v>
      </c>
      <c r="Q328" s="954">
        <v>0</v>
      </c>
      <c r="R328" s="508">
        <f t="shared" si="29"/>
        <v>1.1537537537537537</v>
      </c>
      <c r="S328" s="508">
        <v>65.021021021021042</v>
      </c>
      <c r="T328" s="157">
        <f t="shared" si="30"/>
        <v>27.310510510510511</v>
      </c>
      <c r="U328" s="161">
        <f t="shared" si="31"/>
        <v>0.47807807807807801</v>
      </c>
      <c r="V328" s="221">
        <v>0</v>
      </c>
    </row>
    <row r="329" spans="1:22">
      <c r="A329" s="1022"/>
      <c r="B329" s="425" t="s">
        <v>92</v>
      </c>
      <c r="C329" s="426" t="s">
        <v>93</v>
      </c>
      <c r="D329" s="426" t="s">
        <v>113</v>
      </c>
      <c r="E329" s="426">
        <v>7</v>
      </c>
      <c r="F329" s="427">
        <v>2000</v>
      </c>
      <c r="G329" s="896">
        <v>0</v>
      </c>
      <c r="H329" s="417">
        <v>1.218018018018018</v>
      </c>
      <c r="I329" s="938">
        <v>0.16036036036036039</v>
      </c>
      <c r="J329" s="417">
        <v>62.691291291291279</v>
      </c>
      <c r="K329" s="934">
        <v>27.037837837837841</v>
      </c>
      <c r="L329" s="423">
        <v>1.2594594594594595</v>
      </c>
      <c r="M329" s="430">
        <v>0</v>
      </c>
      <c r="N329" s="512">
        <v>0.84504504504504507</v>
      </c>
      <c r="O329" s="423">
        <v>0.16336336336336335</v>
      </c>
      <c r="P329" s="430">
        <v>0</v>
      </c>
      <c r="Q329" s="954">
        <v>0</v>
      </c>
      <c r="R329" s="508">
        <f t="shared" si="29"/>
        <v>1.3783783783783785</v>
      </c>
      <c r="S329" s="508">
        <v>62.691291291291279</v>
      </c>
      <c r="T329" s="157">
        <f t="shared" si="30"/>
        <v>28.297297297297302</v>
      </c>
      <c r="U329" s="161">
        <f t="shared" si="31"/>
        <v>1.0084084084084084</v>
      </c>
      <c r="V329" s="221">
        <v>0</v>
      </c>
    </row>
    <row r="330" spans="1:22">
      <c r="A330" s="1022"/>
      <c r="B330" s="425" t="s">
        <v>92</v>
      </c>
      <c r="C330" s="426" t="s">
        <v>93</v>
      </c>
      <c r="D330" s="426" t="s">
        <v>113</v>
      </c>
      <c r="E330" s="426">
        <v>8</v>
      </c>
      <c r="F330" s="427">
        <v>2000</v>
      </c>
      <c r="G330" s="896">
        <v>0</v>
      </c>
      <c r="H330" s="417">
        <v>2.4840840840840843</v>
      </c>
      <c r="I330" s="938">
        <v>0.14774774774774777</v>
      </c>
      <c r="J330" s="417">
        <v>57.29789789789789</v>
      </c>
      <c r="K330" s="934">
        <v>24.372972972972974</v>
      </c>
      <c r="L330" s="423">
        <v>0.29189189189189185</v>
      </c>
      <c r="M330" s="430">
        <v>0</v>
      </c>
      <c r="N330" s="512">
        <v>0.98618618618618614</v>
      </c>
      <c r="O330" s="423">
        <v>1.7417417417417414E-2</v>
      </c>
      <c r="P330" s="430">
        <v>0</v>
      </c>
      <c r="Q330" s="954">
        <v>0</v>
      </c>
      <c r="R330" s="508">
        <f t="shared" si="29"/>
        <v>2.6318318318318319</v>
      </c>
      <c r="S330" s="508">
        <v>57.29789789789789</v>
      </c>
      <c r="T330" s="157">
        <f t="shared" si="30"/>
        <v>24.664864864864867</v>
      </c>
      <c r="U330" s="161">
        <f t="shared" si="31"/>
        <v>1.0036036036036036</v>
      </c>
      <c r="V330" s="221">
        <v>0</v>
      </c>
    </row>
    <row r="331" spans="1:22">
      <c r="A331" s="1022"/>
      <c r="B331" s="425" t="s">
        <v>92</v>
      </c>
      <c r="C331" s="426" t="s">
        <v>93</v>
      </c>
      <c r="D331" s="426" t="s">
        <v>113</v>
      </c>
      <c r="E331" s="426">
        <v>9</v>
      </c>
      <c r="F331" s="427">
        <v>2000</v>
      </c>
      <c r="G331" s="896">
        <v>0</v>
      </c>
      <c r="H331" s="417">
        <v>2.1447447447447447</v>
      </c>
      <c r="I331" s="938">
        <v>1.0528528528528529</v>
      </c>
      <c r="J331" s="417">
        <v>66.5063063063063</v>
      </c>
      <c r="K331" s="934">
        <v>21.94174174174174</v>
      </c>
      <c r="L331" s="423">
        <v>0.24684684684684685</v>
      </c>
      <c r="M331" s="430">
        <v>0.19699699699699699</v>
      </c>
      <c r="N331" s="512">
        <v>2.261861861861862</v>
      </c>
      <c r="O331" s="423">
        <v>0.74054054054054053</v>
      </c>
      <c r="P331" s="430">
        <v>0</v>
      </c>
      <c r="Q331" s="954">
        <v>0</v>
      </c>
      <c r="R331" s="508">
        <f t="shared" si="29"/>
        <v>3.1975975975975977</v>
      </c>
      <c r="S331" s="508">
        <v>66.5063063063063</v>
      </c>
      <c r="T331" s="157">
        <f t="shared" si="30"/>
        <v>22.385585585585584</v>
      </c>
      <c r="U331" s="161">
        <f t="shared" si="31"/>
        <v>3.0024024024024025</v>
      </c>
      <c r="V331" s="221">
        <v>0</v>
      </c>
    </row>
    <row r="332" spans="1:22" ht="15.75" thickBot="1">
      <c r="A332" s="1022"/>
      <c r="B332" s="443" t="s">
        <v>92</v>
      </c>
      <c r="C332" s="501" t="s">
        <v>93</v>
      </c>
      <c r="D332" s="444" t="s">
        <v>113</v>
      </c>
      <c r="E332" s="444">
        <v>10</v>
      </c>
      <c r="F332" s="445">
        <v>2000</v>
      </c>
      <c r="G332" s="919">
        <v>0</v>
      </c>
      <c r="H332" s="448">
        <v>1.6732732732732731</v>
      </c>
      <c r="I332" s="938">
        <v>0.21861861861861862</v>
      </c>
      <c r="J332" s="417">
        <v>62.224024024024025</v>
      </c>
      <c r="K332" s="934">
        <v>24.546546546546544</v>
      </c>
      <c r="L332" s="423">
        <v>0.21501501501501502</v>
      </c>
      <c r="M332" s="430">
        <v>0</v>
      </c>
      <c r="N332" s="514">
        <v>0.25165165165165165</v>
      </c>
      <c r="O332" s="449">
        <v>0</v>
      </c>
      <c r="P332" s="451">
        <v>0</v>
      </c>
      <c r="Q332" s="956">
        <v>0</v>
      </c>
      <c r="R332" s="510">
        <f>SUM(G332,H332,I332)</f>
        <v>1.8918918918918917</v>
      </c>
      <c r="S332" s="510">
        <v>62.224024024024025</v>
      </c>
      <c r="T332" s="159">
        <f t="shared" si="30"/>
        <v>24.76156156156156</v>
      </c>
      <c r="U332" s="163">
        <f t="shared" si="31"/>
        <v>0.25165165165165165</v>
      </c>
      <c r="V332" s="617">
        <v>0</v>
      </c>
    </row>
    <row r="333" spans="1:22">
      <c r="A333" s="1022"/>
      <c r="B333" s="425" t="s">
        <v>243</v>
      </c>
      <c r="C333" s="426" t="s">
        <v>244</v>
      </c>
      <c r="D333" s="426" t="s">
        <v>111</v>
      </c>
      <c r="E333" s="426">
        <v>1</v>
      </c>
      <c r="F333" s="414">
        <v>2000</v>
      </c>
      <c r="G333" s="896">
        <v>0</v>
      </c>
      <c r="H333" s="417">
        <v>1.2984984984984984</v>
      </c>
      <c r="I333" s="937">
        <v>0.52552552552552545</v>
      </c>
      <c r="J333" s="418">
        <v>64.533933933933938</v>
      </c>
      <c r="K333" s="933">
        <v>17.003603603603601</v>
      </c>
      <c r="L333" s="419">
        <v>0.70810810810810809</v>
      </c>
      <c r="M333" s="421">
        <v>0.61261261261261257</v>
      </c>
      <c r="N333" s="512">
        <v>0.15435435435435438</v>
      </c>
      <c r="O333" s="423">
        <v>1.9219219219219218E-2</v>
      </c>
      <c r="P333" s="430">
        <v>0</v>
      </c>
      <c r="Q333" s="954">
        <v>0</v>
      </c>
      <c r="R333" s="507">
        <f>SUM(G333,H333,I333)</f>
        <v>1.8240240240240237</v>
      </c>
      <c r="S333" s="507">
        <v>64.533933933933938</v>
      </c>
      <c r="T333" s="153">
        <f>SUM(K333,L333,M333)</f>
        <v>18.324324324324319</v>
      </c>
      <c r="U333" s="160">
        <f>SUM(N333,O333,P333)</f>
        <v>0.17357357357357359</v>
      </c>
      <c r="V333" s="881">
        <v>0</v>
      </c>
    </row>
    <row r="334" spans="1:22">
      <c r="A334" s="1022"/>
      <c r="B334" s="425" t="s">
        <v>243</v>
      </c>
      <c r="C334" s="426" t="s">
        <v>244</v>
      </c>
      <c r="D334" s="426" t="s">
        <v>111</v>
      </c>
      <c r="E334" s="426">
        <v>2</v>
      </c>
      <c r="F334" s="427">
        <v>2000</v>
      </c>
      <c r="G334" s="896">
        <v>0</v>
      </c>
      <c r="H334" s="417">
        <v>2.6192192192192194</v>
      </c>
      <c r="I334" s="938">
        <v>4.8048048048048048E-2</v>
      </c>
      <c r="J334" s="417">
        <v>67.074474474474485</v>
      </c>
      <c r="K334" s="934">
        <v>17.541141141141143</v>
      </c>
      <c r="L334" s="423">
        <v>0</v>
      </c>
      <c r="M334" s="430">
        <v>0.22642642642642641</v>
      </c>
      <c r="N334" s="512">
        <v>0.33873873873873872</v>
      </c>
      <c r="O334" s="423">
        <v>0</v>
      </c>
      <c r="P334" s="430">
        <v>0</v>
      </c>
      <c r="Q334" s="954">
        <v>0</v>
      </c>
      <c r="R334" s="508">
        <f t="shared" ref="R334:R361" si="32">SUM(G334,H334,I334)</f>
        <v>2.6672672672672673</v>
      </c>
      <c r="S334" s="508">
        <v>67.074474474474485</v>
      </c>
      <c r="T334" s="157">
        <f>SUM(K334,L334,M334)</f>
        <v>17.767567567567568</v>
      </c>
      <c r="U334" s="161">
        <f>SUM(N334,O334,P334)</f>
        <v>0.33873873873873872</v>
      </c>
      <c r="V334" s="221">
        <v>0</v>
      </c>
    </row>
    <row r="335" spans="1:22">
      <c r="A335" s="1022"/>
      <c r="B335" s="425" t="s">
        <v>243</v>
      </c>
      <c r="C335" s="426" t="s">
        <v>244</v>
      </c>
      <c r="D335" s="426" t="s">
        <v>111</v>
      </c>
      <c r="E335" s="426">
        <v>3</v>
      </c>
      <c r="F335" s="427">
        <v>2000</v>
      </c>
      <c r="G335" s="896">
        <v>0</v>
      </c>
      <c r="H335" s="417">
        <v>0</v>
      </c>
      <c r="I335" s="938">
        <v>1.2084084084084084</v>
      </c>
      <c r="J335" s="417">
        <v>64.545345345345353</v>
      </c>
      <c r="K335" s="934">
        <v>24.391591591591592</v>
      </c>
      <c r="L335" s="423">
        <v>0.27807807807807811</v>
      </c>
      <c r="M335" s="430">
        <v>0</v>
      </c>
      <c r="N335" s="512">
        <v>0.3615615615615615</v>
      </c>
      <c r="O335" s="423">
        <v>0</v>
      </c>
      <c r="P335" s="430">
        <v>0</v>
      </c>
      <c r="Q335" s="954">
        <v>0</v>
      </c>
      <c r="R335" s="508">
        <f t="shared" si="32"/>
        <v>1.2084084084084084</v>
      </c>
      <c r="S335" s="508">
        <v>64.545345345345353</v>
      </c>
      <c r="T335" s="157">
        <f t="shared" ref="T335:T362" si="33">SUM(K335,L335,M335)</f>
        <v>24.66966966966967</v>
      </c>
      <c r="U335" s="161">
        <f t="shared" ref="U335:U362" si="34">SUM(N335,O335,P335)</f>
        <v>0.3615615615615615</v>
      </c>
      <c r="V335" s="221">
        <v>0</v>
      </c>
    </row>
    <row r="336" spans="1:22">
      <c r="A336" s="1022"/>
      <c r="B336" s="425" t="s">
        <v>243</v>
      </c>
      <c r="C336" s="426" t="s">
        <v>244</v>
      </c>
      <c r="D336" s="426" t="s">
        <v>111</v>
      </c>
      <c r="E336" s="426">
        <v>4</v>
      </c>
      <c r="F336" s="427">
        <v>2000</v>
      </c>
      <c r="G336" s="896">
        <v>0</v>
      </c>
      <c r="H336" s="417">
        <v>1.3507507507507508</v>
      </c>
      <c r="I336" s="938">
        <v>1.117117117117117</v>
      </c>
      <c r="J336" s="417">
        <v>60.98678678678678</v>
      </c>
      <c r="K336" s="934">
        <v>21.879279279279277</v>
      </c>
      <c r="L336" s="423">
        <v>0</v>
      </c>
      <c r="M336" s="430">
        <v>1.735135135135135</v>
      </c>
      <c r="N336" s="512">
        <v>3.1549549549549551</v>
      </c>
      <c r="O336" s="423">
        <v>0</v>
      </c>
      <c r="P336" s="430">
        <v>0</v>
      </c>
      <c r="Q336" s="954">
        <v>0</v>
      </c>
      <c r="R336" s="508">
        <f t="shared" si="32"/>
        <v>2.4678678678678678</v>
      </c>
      <c r="S336" s="508">
        <v>60.98678678678678</v>
      </c>
      <c r="T336" s="157">
        <f t="shared" si="33"/>
        <v>23.614414414414412</v>
      </c>
      <c r="U336" s="161">
        <f t="shared" si="34"/>
        <v>3.1549549549549551</v>
      </c>
      <c r="V336" s="221">
        <v>0</v>
      </c>
    </row>
    <row r="337" spans="1:22">
      <c r="A337" s="1022"/>
      <c r="B337" s="425" t="s">
        <v>243</v>
      </c>
      <c r="C337" s="426" t="s">
        <v>244</v>
      </c>
      <c r="D337" s="426" t="s">
        <v>111</v>
      </c>
      <c r="E337" s="426">
        <v>5</v>
      </c>
      <c r="F337" s="427">
        <v>2000</v>
      </c>
      <c r="G337" s="896">
        <v>0</v>
      </c>
      <c r="H337" s="417">
        <v>8.3321321321321324</v>
      </c>
      <c r="I337" s="938">
        <v>0</v>
      </c>
      <c r="J337" s="417">
        <v>68.359159159159162</v>
      </c>
      <c r="K337" s="934">
        <v>8.7363363363363362</v>
      </c>
      <c r="L337" s="423">
        <v>0</v>
      </c>
      <c r="M337" s="430">
        <v>0.21441441441441442</v>
      </c>
      <c r="N337" s="512">
        <v>0.84144144144144151</v>
      </c>
      <c r="O337" s="423">
        <v>0</v>
      </c>
      <c r="P337" s="430">
        <v>0</v>
      </c>
      <c r="Q337" s="954">
        <v>0</v>
      </c>
      <c r="R337" s="508">
        <f t="shared" si="32"/>
        <v>8.3321321321321324</v>
      </c>
      <c r="S337" s="508">
        <v>68.359159159159162</v>
      </c>
      <c r="T337" s="157">
        <f t="shared" si="33"/>
        <v>8.9507507507507498</v>
      </c>
      <c r="U337" s="161">
        <f t="shared" si="34"/>
        <v>0.84144144144144151</v>
      </c>
      <c r="V337" s="221">
        <v>0</v>
      </c>
    </row>
    <row r="338" spans="1:22">
      <c r="A338" s="1022"/>
      <c r="B338" s="425" t="s">
        <v>243</v>
      </c>
      <c r="C338" s="426" t="s">
        <v>244</v>
      </c>
      <c r="D338" s="426" t="s">
        <v>111</v>
      </c>
      <c r="E338" s="426">
        <v>6</v>
      </c>
      <c r="F338" s="427">
        <v>2000</v>
      </c>
      <c r="G338" s="896">
        <v>0</v>
      </c>
      <c r="H338" s="417">
        <v>5.85945945945946</v>
      </c>
      <c r="I338" s="938">
        <v>0</v>
      </c>
      <c r="J338" s="417">
        <v>64.664864864864867</v>
      </c>
      <c r="K338" s="934">
        <v>15.523723723723727</v>
      </c>
      <c r="L338" s="423">
        <v>0</v>
      </c>
      <c r="M338" s="430">
        <v>0</v>
      </c>
      <c r="N338" s="512">
        <v>1.6066066066066067</v>
      </c>
      <c r="O338" s="423">
        <v>0</v>
      </c>
      <c r="P338" s="430">
        <v>0</v>
      </c>
      <c r="Q338" s="954">
        <v>0</v>
      </c>
      <c r="R338" s="508">
        <f t="shared" si="32"/>
        <v>5.85945945945946</v>
      </c>
      <c r="S338" s="508">
        <v>64.664864864864867</v>
      </c>
      <c r="T338" s="157">
        <f t="shared" si="33"/>
        <v>15.523723723723727</v>
      </c>
      <c r="U338" s="161">
        <f t="shared" si="34"/>
        <v>1.6066066066066067</v>
      </c>
      <c r="V338" s="221">
        <v>0</v>
      </c>
    </row>
    <row r="339" spans="1:22">
      <c r="A339" s="1022"/>
      <c r="B339" s="425" t="s">
        <v>243</v>
      </c>
      <c r="C339" s="426" t="s">
        <v>244</v>
      </c>
      <c r="D339" s="426" t="s">
        <v>111</v>
      </c>
      <c r="E339" s="426">
        <v>7</v>
      </c>
      <c r="F339" s="427">
        <v>2000</v>
      </c>
      <c r="G339" s="896">
        <v>0</v>
      </c>
      <c r="H339" s="417">
        <v>2.5897897897897897</v>
      </c>
      <c r="I339" s="938">
        <v>0</v>
      </c>
      <c r="J339" s="417">
        <v>8.7141141141141247</v>
      </c>
      <c r="K339" s="934">
        <v>84.472072072072066</v>
      </c>
      <c r="L339" s="423">
        <v>0</v>
      </c>
      <c r="M339" s="430">
        <v>0.35315315315315315</v>
      </c>
      <c r="N339" s="512">
        <v>0.53753753753753752</v>
      </c>
      <c r="O339" s="423">
        <v>8.468468468468468E-2</v>
      </c>
      <c r="P339" s="430">
        <v>0</v>
      </c>
      <c r="Q339" s="954">
        <v>0</v>
      </c>
      <c r="R339" s="508">
        <f t="shared" si="32"/>
        <v>2.5897897897897897</v>
      </c>
      <c r="S339" s="508">
        <v>8.7141141141141247</v>
      </c>
      <c r="T339" s="157">
        <f t="shared" si="33"/>
        <v>84.825225225225225</v>
      </c>
      <c r="U339" s="161">
        <f t="shared" si="34"/>
        <v>0.62222222222222223</v>
      </c>
      <c r="V339" s="221">
        <v>0</v>
      </c>
    </row>
    <row r="340" spans="1:22">
      <c r="A340" s="1022"/>
      <c r="B340" s="425" t="s">
        <v>243</v>
      </c>
      <c r="C340" s="426" t="s">
        <v>244</v>
      </c>
      <c r="D340" s="426" t="s">
        <v>111</v>
      </c>
      <c r="E340" s="426">
        <v>8</v>
      </c>
      <c r="F340" s="427">
        <v>2000</v>
      </c>
      <c r="G340" s="896">
        <v>0</v>
      </c>
      <c r="H340" s="417">
        <v>5.604204204204204</v>
      </c>
      <c r="I340" s="938">
        <v>0</v>
      </c>
      <c r="J340" s="417">
        <v>10.145345345345344</v>
      </c>
      <c r="K340" s="934">
        <v>78.302702702702689</v>
      </c>
      <c r="L340" s="423">
        <v>0</v>
      </c>
      <c r="M340" s="430">
        <v>0.82822822822822806</v>
      </c>
      <c r="N340" s="512">
        <v>0.20900900900900898</v>
      </c>
      <c r="O340" s="423">
        <v>0</v>
      </c>
      <c r="P340" s="430">
        <v>0</v>
      </c>
      <c r="Q340" s="954">
        <v>0</v>
      </c>
      <c r="R340" s="508">
        <f t="shared" si="32"/>
        <v>5.604204204204204</v>
      </c>
      <c r="S340" s="508">
        <v>10.145345345345344</v>
      </c>
      <c r="T340" s="157">
        <f t="shared" si="33"/>
        <v>79.130930930930916</v>
      </c>
      <c r="U340" s="161">
        <f t="shared" si="34"/>
        <v>0.20900900900900898</v>
      </c>
      <c r="V340" s="221">
        <v>0</v>
      </c>
    </row>
    <row r="341" spans="1:22">
      <c r="A341" s="1022"/>
      <c r="B341" s="425" t="s">
        <v>243</v>
      </c>
      <c r="C341" s="426" t="s">
        <v>244</v>
      </c>
      <c r="D341" s="426" t="s">
        <v>111</v>
      </c>
      <c r="E341" s="426">
        <v>9</v>
      </c>
      <c r="F341" s="427">
        <v>2000</v>
      </c>
      <c r="G341" s="896">
        <v>0</v>
      </c>
      <c r="H341" s="417">
        <v>6.6582582582582592</v>
      </c>
      <c r="I341" s="938">
        <v>0</v>
      </c>
      <c r="J341" s="417">
        <v>78.721321321321312</v>
      </c>
      <c r="K341" s="934">
        <v>8.1621621621621632</v>
      </c>
      <c r="L341" s="423">
        <v>0</v>
      </c>
      <c r="M341" s="430">
        <v>0.20720720720720723</v>
      </c>
      <c r="N341" s="512">
        <v>0.35555555555555557</v>
      </c>
      <c r="O341" s="423">
        <v>0</v>
      </c>
      <c r="P341" s="430">
        <v>0</v>
      </c>
      <c r="Q341" s="954">
        <v>0</v>
      </c>
      <c r="R341" s="508">
        <f t="shared" si="32"/>
        <v>6.6582582582582592</v>
      </c>
      <c r="S341" s="508">
        <v>78.721321321321312</v>
      </c>
      <c r="T341" s="157">
        <f t="shared" si="33"/>
        <v>8.3693693693693696</v>
      </c>
      <c r="U341" s="161">
        <f>SUM(N341,O341,P341)</f>
        <v>0.35555555555555557</v>
      </c>
      <c r="V341" s="221">
        <v>0</v>
      </c>
    </row>
    <row r="342" spans="1:22">
      <c r="A342" s="1022"/>
      <c r="B342" s="433" t="s">
        <v>243</v>
      </c>
      <c r="C342" s="434" t="s">
        <v>244</v>
      </c>
      <c r="D342" s="434" t="s">
        <v>111</v>
      </c>
      <c r="E342" s="434">
        <v>10</v>
      </c>
      <c r="F342" s="435">
        <v>2000</v>
      </c>
      <c r="G342" s="897">
        <v>0</v>
      </c>
      <c r="H342" s="438">
        <v>8.8048048048048049</v>
      </c>
      <c r="I342" s="939">
        <v>0</v>
      </c>
      <c r="J342" s="438">
        <v>74.14654654654656</v>
      </c>
      <c r="K342" s="935">
        <v>4.5009009009009002</v>
      </c>
      <c r="L342" s="439">
        <v>0</v>
      </c>
      <c r="M342" s="441">
        <v>8.7687687687687685E-2</v>
      </c>
      <c r="N342" s="513">
        <v>0.13693693693693695</v>
      </c>
      <c r="O342" s="439">
        <v>0</v>
      </c>
      <c r="P342" s="441">
        <v>0</v>
      </c>
      <c r="Q342" s="955">
        <v>0</v>
      </c>
      <c r="R342" s="509">
        <f t="shared" si="32"/>
        <v>8.8048048048048049</v>
      </c>
      <c r="S342" s="509">
        <v>74.14654654654656</v>
      </c>
      <c r="T342" s="158">
        <f t="shared" si="33"/>
        <v>4.5885885885885882</v>
      </c>
      <c r="U342" s="162">
        <f t="shared" si="34"/>
        <v>0.13693693693693695</v>
      </c>
      <c r="V342" s="222">
        <v>0</v>
      </c>
    </row>
    <row r="343" spans="1:22">
      <c r="A343" s="1022"/>
      <c r="B343" s="425" t="s">
        <v>243</v>
      </c>
      <c r="C343" s="426" t="s">
        <v>244</v>
      </c>
      <c r="D343" s="426" t="s">
        <v>112</v>
      </c>
      <c r="E343" s="426">
        <v>1</v>
      </c>
      <c r="F343" s="427">
        <v>2000</v>
      </c>
      <c r="G343" s="896">
        <v>0</v>
      </c>
      <c r="H343" s="417">
        <v>3.0072072072072071</v>
      </c>
      <c r="I343" s="938">
        <v>2.6288288288288291</v>
      </c>
      <c r="J343" s="417">
        <v>57.096096096096112</v>
      </c>
      <c r="K343" s="934">
        <v>14.081081081081081</v>
      </c>
      <c r="L343" s="423">
        <v>0</v>
      </c>
      <c r="M343" s="430">
        <v>0.73753753753753759</v>
      </c>
      <c r="N343" s="512">
        <v>1.7207207207207209</v>
      </c>
      <c r="O343" s="423">
        <v>0.39819819819819824</v>
      </c>
      <c r="P343" s="430">
        <v>0</v>
      </c>
      <c r="Q343" s="954">
        <v>0</v>
      </c>
      <c r="R343" s="508">
        <f t="shared" si="32"/>
        <v>5.6360360360360362</v>
      </c>
      <c r="S343" s="508">
        <v>57.096096096096112</v>
      </c>
      <c r="T343" s="157">
        <f t="shared" si="33"/>
        <v>14.818618618618618</v>
      </c>
      <c r="U343" s="161">
        <f t="shared" si="34"/>
        <v>2.118918918918919</v>
      </c>
      <c r="V343" s="221">
        <v>0</v>
      </c>
    </row>
    <row r="344" spans="1:22">
      <c r="A344" s="1022"/>
      <c r="B344" s="425" t="s">
        <v>243</v>
      </c>
      <c r="C344" s="426" t="s">
        <v>244</v>
      </c>
      <c r="D344" s="426" t="s">
        <v>112</v>
      </c>
      <c r="E344" s="426">
        <v>2</v>
      </c>
      <c r="F344" s="427">
        <v>2000</v>
      </c>
      <c r="G344" s="896">
        <v>0</v>
      </c>
      <c r="H344" s="417">
        <v>3.8636636636636639</v>
      </c>
      <c r="I344" s="938">
        <v>2.900900900900901</v>
      </c>
      <c r="J344" s="417">
        <v>68.845645645645646</v>
      </c>
      <c r="K344" s="934">
        <v>9.8288288288288275</v>
      </c>
      <c r="L344" s="423">
        <v>0.55855855855855852</v>
      </c>
      <c r="M344" s="430">
        <v>0.74894894894894903</v>
      </c>
      <c r="N344" s="512">
        <v>1.6786786786786787</v>
      </c>
      <c r="O344" s="423">
        <v>4.2642642642642642E-2</v>
      </c>
      <c r="P344" s="430">
        <v>0</v>
      </c>
      <c r="Q344" s="954">
        <v>0</v>
      </c>
      <c r="R344" s="508">
        <f>SUM(G344,H344,I344)</f>
        <v>6.7645645645645649</v>
      </c>
      <c r="S344" s="508">
        <v>68.845645645645646</v>
      </c>
      <c r="T344" s="157">
        <f t="shared" si="33"/>
        <v>11.136336336336335</v>
      </c>
      <c r="U344" s="161">
        <f t="shared" si="34"/>
        <v>1.7213213213213214</v>
      </c>
      <c r="V344" s="221">
        <v>0</v>
      </c>
    </row>
    <row r="345" spans="1:22">
      <c r="A345" s="1022"/>
      <c r="B345" s="425" t="s">
        <v>243</v>
      </c>
      <c r="C345" s="426" t="s">
        <v>244</v>
      </c>
      <c r="D345" s="426" t="s">
        <v>112</v>
      </c>
      <c r="E345" s="426">
        <v>3</v>
      </c>
      <c r="F345" s="427">
        <v>2000</v>
      </c>
      <c r="G345" s="896">
        <v>0</v>
      </c>
      <c r="H345" s="417">
        <v>4.1435435435435437</v>
      </c>
      <c r="I345" s="938">
        <v>2.9555555555555557</v>
      </c>
      <c r="J345" s="417">
        <v>73.324324324324323</v>
      </c>
      <c r="K345" s="934">
        <v>12.784984984984986</v>
      </c>
      <c r="L345" s="423">
        <v>0.38738738738738737</v>
      </c>
      <c r="M345" s="430">
        <v>0</v>
      </c>
      <c r="N345" s="512">
        <v>0.27447447447447448</v>
      </c>
      <c r="O345" s="423">
        <v>0</v>
      </c>
      <c r="P345" s="430">
        <v>0</v>
      </c>
      <c r="Q345" s="954">
        <v>0</v>
      </c>
      <c r="R345" s="508">
        <f t="shared" si="32"/>
        <v>7.0990990990990994</v>
      </c>
      <c r="S345" s="508">
        <v>73.324324324324323</v>
      </c>
      <c r="T345" s="157">
        <f t="shared" si="33"/>
        <v>13.172372372372372</v>
      </c>
      <c r="U345" s="161">
        <f t="shared" si="34"/>
        <v>0.27447447447447448</v>
      </c>
      <c r="V345" s="221">
        <v>0</v>
      </c>
    </row>
    <row r="346" spans="1:22">
      <c r="A346" s="1022"/>
      <c r="B346" s="425" t="s">
        <v>243</v>
      </c>
      <c r="C346" s="426" t="s">
        <v>244</v>
      </c>
      <c r="D346" s="426" t="s">
        <v>112</v>
      </c>
      <c r="E346" s="426">
        <v>4</v>
      </c>
      <c r="F346" s="427">
        <v>2000</v>
      </c>
      <c r="G346" s="896">
        <v>0</v>
      </c>
      <c r="H346" s="417">
        <v>5.8546546546546541</v>
      </c>
      <c r="I346" s="938">
        <v>5.2126126126126131</v>
      </c>
      <c r="J346" s="417">
        <v>62.168768768768771</v>
      </c>
      <c r="K346" s="934">
        <v>13.188588588588589</v>
      </c>
      <c r="L346" s="423">
        <v>0</v>
      </c>
      <c r="M346" s="430">
        <v>0.71051051051051051</v>
      </c>
      <c r="N346" s="512">
        <v>1.5243243243243243</v>
      </c>
      <c r="O346" s="423">
        <v>7.4474474474474472E-2</v>
      </c>
      <c r="P346" s="430">
        <v>0</v>
      </c>
      <c r="Q346" s="954">
        <v>0</v>
      </c>
      <c r="R346" s="508">
        <f t="shared" si="32"/>
        <v>11.067267267267267</v>
      </c>
      <c r="S346" s="508">
        <v>62.168768768768771</v>
      </c>
      <c r="T346" s="157">
        <f t="shared" si="33"/>
        <v>13.8990990990991</v>
      </c>
      <c r="U346" s="161">
        <f t="shared" si="34"/>
        <v>1.5987987987987988</v>
      </c>
      <c r="V346" s="221">
        <v>0</v>
      </c>
    </row>
    <row r="347" spans="1:22">
      <c r="A347" s="1022"/>
      <c r="B347" s="425" t="s">
        <v>243</v>
      </c>
      <c r="C347" s="426" t="s">
        <v>244</v>
      </c>
      <c r="D347" s="426" t="s">
        <v>112</v>
      </c>
      <c r="E347" s="426">
        <v>5</v>
      </c>
      <c r="F347" s="427">
        <v>2000</v>
      </c>
      <c r="G347" s="896">
        <v>0</v>
      </c>
      <c r="H347" s="417">
        <v>6.666666666666667</v>
      </c>
      <c r="I347" s="938">
        <v>1.8606606606606608</v>
      </c>
      <c r="J347" s="417">
        <v>61.419819819819814</v>
      </c>
      <c r="K347" s="934">
        <v>2.7069069069069069</v>
      </c>
      <c r="L347" s="423">
        <v>0</v>
      </c>
      <c r="M347" s="430">
        <v>0</v>
      </c>
      <c r="N347" s="512">
        <v>1.5591591591591591</v>
      </c>
      <c r="O347" s="423">
        <v>0.15255255255255257</v>
      </c>
      <c r="P347" s="430">
        <v>0</v>
      </c>
      <c r="Q347" s="954">
        <v>0</v>
      </c>
      <c r="R347" s="508">
        <f t="shared" si="32"/>
        <v>8.5273273273273276</v>
      </c>
      <c r="S347" s="508">
        <v>61.419819819819814</v>
      </c>
      <c r="T347" s="157">
        <f>SUM(K347,L347,M347)</f>
        <v>2.7069069069069069</v>
      </c>
      <c r="U347" s="161">
        <f t="shared" si="34"/>
        <v>1.7117117117117118</v>
      </c>
      <c r="V347" s="221">
        <v>0</v>
      </c>
    </row>
    <row r="348" spans="1:22">
      <c r="A348" s="1022"/>
      <c r="B348" s="425" t="s">
        <v>243</v>
      </c>
      <c r="C348" s="426" t="s">
        <v>244</v>
      </c>
      <c r="D348" s="426" t="s">
        <v>112</v>
      </c>
      <c r="E348" s="426">
        <v>6</v>
      </c>
      <c r="F348" s="427">
        <v>2000</v>
      </c>
      <c r="G348" s="896">
        <v>0</v>
      </c>
      <c r="H348" s="417">
        <v>1.9873873873873873</v>
      </c>
      <c r="I348" s="938">
        <v>6.6522522522522518</v>
      </c>
      <c r="J348" s="417">
        <v>74.699099099099101</v>
      </c>
      <c r="K348" s="934">
        <v>3.2240240240240241</v>
      </c>
      <c r="L348" s="423">
        <v>0</v>
      </c>
      <c r="M348" s="430">
        <v>0.14354354354354357</v>
      </c>
      <c r="N348" s="512">
        <v>0.78378378378378377</v>
      </c>
      <c r="O348" s="423">
        <v>0.2</v>
      </c>
      <c r="P348" s="430">
        <v>9.0090090090090086E-2</v>
      </c>
      <c r="Q348" s="954">
        <v>0</v>
      </c>
      <c r="R348" s="508">
        <f t="shared" si="32"/>
        <v>8.6396396396396398</v>
      </c>
      <c r="S348" s="508">
        <v>74.699099099099101</v>
      </c>
      <c r="T348" s="157">
        <f t="shared" si="33"/>
        <v>3.3675675675675678</v>
      </c>
      <c r="U348" s="161">
        <f t="shared" si="34"/>
        <v>1.0738738738738738</v>
      </c>
      <c r="V348" s="221">
        <v>0</v>
      </c>
    </row>
    <row r="349" spans="1:22">
      <c r="A349" s="1022"/>
      <c r="B349" s="425" t="s">
        <v>243</v>
      </c>
      <c r="C349" s="426" t="s">
        <v>244</v>
      </c>
      <c r="D349" s="426" t="s">
        <v>112</v>
      </c>
      <c r="E349" s="426">
        <v>7</v>
      </c>
      <c r="F349" s="427">
        <v>2000</v>
      </c>
      <c r="G349" s="896">
        <v>0</v>
      </c>
      <c r="H349" s="417">
        <v>0.66426426426426433</v>
      </c>
      <c r="I349" s="938">
        <v>3.3027027027027023</v>
      </c>
      <c r="J349" s="417">
        <v>75.297897897897897</v>
      </c>
      <c r="K349" s="934">
        <v>6.6750750750750756</v>
      </c>
      <c r="L349" s="423">
        <v>0</v>
      </c>
      <c r="M349" s="430">
        <v>0</v>
      </c>
      <c r="N349" s="512">
        <v>2.6330330330330329</v>
      </c>
      <c r="O349" s="423">
        <v>0.4102102102102102</v>
      </c>
      <c r="P349" s="430">
        <v>0</v>
      </c>
      <c r="Q349" s="954">
        <v>0</v>
      </c>
      <c r="R349" s="508">
        <f t="shared" si="32"/>
        <v>3.9669669669669667</v>
      </c>
      <c r="S349" s="508">
        <v>75.297897897897897</v>
      </c>
      <c r="T349" s="157">
        <f t="shared" si="33"/>
        <v>6.6750750750750756</v>
      </c>
      <c r="U349" s="161">
        <f t="shared" si="34"/>
        <v>3.0432432432432432</v>
      </c>
      <c r="V349" s="221">
        <v>0</v>
      </c>
    </row>
    <row r="350" spans="1:22">
      <c r="A350" s="1022"/>
      <c r="B350" s="425" t="s">
        <v>243</v>
      </c>
      <c r="C350" s="426" t="s">
        <v>244</v>
      </c>
      <c r="D350" s="426" t="s">
        <v>112</v>
      </c>
      <c r="E350" s="426">
        <v>8</v>
      </c>
      <c r="F350" s="427">
        <v>2000</v>
      </c>
      <c r="G350" s="896">
        <v>0</v>
      </c>
      <c r="H350" s="417">
        <v>1.7165165165165168</v>
      </c>
      <c r="I350" s="938">
        <v>1.3813813813813816</v>
      </c>
      <c r="J350" s="417">
        <v>62.8</v>
      </c>
      <c r="K350" s="934">
        <v>11.174174174174174</v>
      </c>
      <c r="L350" s="423">
        <v>0</v>
      </c>
      <c r="M350" s="430">
        <v>0.90930930930930931</v>
      </c>
      <c r="N350" s="512">
        <v>1.2744744744744745</v>
      </c>
      <c r="O350" s="423">
        <v>0.18198198198198198</v>
      </c>
      <c r="P350" s="430">
        <v>0</v>
      </c>
      <c r="Q350" s="954">
        <v>0</v>
      </c>
      <c r="R350" s="508">
        <f t="shared" si="32"/>
        <v>3.0978978978978984</v>
      </c>
      <c r="S350" s="508">
        <v>62.8</v>
      </c>
      <c r="T350" s="157">
        <f t="shared" si="33"/>
        <v>12.083483483483484</v>
      </c>
      <c r="U350" s="161">
        <f t="shared" si="34"/>
        <v>1.4564564564564564</v>
      </c>
      <c r="V350" s="221">
        <v>0</v>
      </c>
    </row>
    <row r="351" spans="1:22">
      <c r="A351" s="1022"/>
      <c r="B351" s="425" t="s">
        <v>243</v>
      </c>
      <c r="C351" s="426" t="s">
        <v>244</v>
      </c>
      <c r="D351" s="426" t="s">
        <v>112</v>
      </c>
      <c r="E351" s="426">
        <v>9</v>
      </c>
      <c r="F351" s="427">
        <v>2000</v>
      </c>
      <c r="G351" s="896">
        <v>0</v>
      </c>
      <c r="H351" s="417">
        <v>15.27987987987988</v>
      </c>
      <c r="I351" s="938">
        <v>2.8522522522522524</v>
      </c>
      <c r="J351" s="417">
        <v>56.425225225225219</v>
      </c>
      <c r="K351" s="934">
        <v>18.795795795795794</v>
      </c>
      <c r="L351" s="423">
        <v>0</v>
      </c>
      <c r="M351" s="430">
        <v>8.8888888888888892E-2</v>
      </c>
      <c r="N351" s="512">
        <v>0</v>
      </c>
      <c r="O351" s="423">
        <v>0</v>
      </c>
      <c r="P351" s="430">
        <v>0</v>
      </c>
      <c r="Q351" s="954">
        <v>0</v>
      </c>
      <c r="R351" s="508">
        <f t="shared" si="32"/>
        <v>18.132132132132131</v>
      </c>
      <c r="S351" s="508">
        <v>56.425225225225219</v>
      </c>
      <c r="T351" s="157">
        <f t="shared" si="33"/>
        <v>18.884684684684682</v>
      </c>
      <c r="U351" s="161">
        <f t="shared" si="34"/>
        <v>0</v>
      </c>
      <c r="V351" s="221">
        <v>0</v>
      </c>
    </row>
    <row r="352" spans="1:22">
      <c r="A352" s="1022"/>
      <c r="B352" s="433" t="s">
        <v>243</v>
      </c>
      <c r="C352" s="434" t="s">
        <v>244</v>
      </c>
      <c r="D352" s="434" t="s">
        <v>112</v>
      </c>
      <c r="E352" s="434">
        <v>10</v>
      </c>
      <c r="F352" s="435">
        <v>2000</v>
      </c>
      <c r="G352" s="897">
        <v>0</v>
      </c>
      <c r="H352" s="438">
        <v>13.427627627627626</v>
      </c>
      <c r="I352" s="939">
        <v>2.3729729729729727</v>
      </c>
      <c r="J352" s="438">
        <v>64.363363363363362</v>
      </c>
      <c r="K352" s="935">
        <v>18.023423423423424</v>
      </c>
      <c r="L352" s="439">
        <v>0</v>
      </c>
      <c r="M352" s="441">
        <v>0.31531531531531531</v>
      </c>
      <c r="N352" s="513">
        <v>1.8618618618618618E-2</v>
      </c>
      <c r="O352" s="439">
        <v>0</v>
      </c>
      <c r="P352" s="441">
        <v>0</v>
      </c>
      <c r="Q352" s="955">
        <v>0</v>
      </c>
      <c r="R352" s="509">
        <f t="shared" si="32"/>
        <v>15.800600600600598</v>
      </c>
      <c r="S352" s="509">
        <v>64.363363363363362</v>
      </c>
      <c r="T352" s="158">
        <f t="shared" si="33"/>
        <v>18.338738738738741</v>
      </c>
      <c r="U352" s="162">
        <f t="shared" si="34"/>
        <v>1.8618618618618618E-2</v>
      </c>
      <c r="V352" s="222">
        <v>0</v>
      </c>
    </row>
    <row r="353" spans="1:22">
      <c r="A353" s="1022"/>
      <c r="B353" s="425" t="s">
        <v>243</v>
      </c>
      <c r="C353" s="426" t="s">
        <v>244</v>
      </c>
      <c r="D353" s="426" t="s">
        <v>113</v>
      </c>
      <c r="E353" s="426">
        <v>1</v>
      </c>
      <c r="F353" s="427">
        <v>2000</v>
      </c>
      <c r="G353" s="896">
        <v>0</v>
      </c>
      <c r="H353" s="417">
        <v>2.2426426426426427</v>
      </c>
      <c r="I353" s="938">
        <v>6.2690690690690687</v>
      </c>
      <c r="J353" s="417">
        <v>72.460060060060044</v>
      </c>
      <c r="K353" s="934">
        <v>10.571771771771772</v>
      </c>
      <c r="L353" s="423">
        <v>0</v>
      </c>
      <c r="M353" s="430">
        <v>0.25825825825825827</v>
      </c>
      <c r="N353" s="512">
        <v>0.72792792792792793</v>
      </c>
      <c r="O353" s="423">
        <v>0.39459459459459456</v>
      </c>
      <c r="P353" s="430">
        <v>7.9279279279279274E-2</v>
      </c>
      <c r="Q353" s="954">
        <v>0</v>
      </c>
      <c r="R353" s="508">
        <f t="shared" si="32"/>
        <v>8.5117117117117118</v>
      </c>
      <c r="S353" s="508">
        <v>72.460060060060044</v>
      </c>
      <c r="T353" s="157">
        <f t="shared" si="33"/>
        <v>10.830030030030031</v>
      </c>
      <c r="U353" s="161">
        <f t="shared" si="34"/>
        <v>1.201801801801802</v>
      </c>
      <c r="V353" s="221">
        <v>0</v>
      </c>
    </row>
    <row r="354" spans="1:22">
      <c r="A354" s="1022"/>
      <c r="B354" s="425" t="s">
        <v>243</v>
      </c>
      <c r="C354" s="426" t="s">
        <v>244</v>
      </c>
      <c r="D354" s="426" t="s">
        <v>113</v>
      </c>
      <c r="E354" s="426">
        <v>2</v>
      </c>
      <c r="F354" s="427">
        <v>2000</v>
      </c>
      <c r="G354" s="896">
        <v>0</v>
      </c>
      <c r="H354" s="417">
        <v>1.8426426426426428</v>
      </c>
      <c r="I354" s="938">
        <v>3.0480480480480483</v>
      </c>
      <c r="J354" s="417">
        <v>70.775375375375376</v>
      </c>
      <c r="K354" s="934">
        <v>14.097297297297297</v>
      </c>
      <c r="L354" s="423">
        <v>0</v>
      </c>
      <c r="M354" s="430">
        <v>0</v>
      </c>
      <c r="N354" s="512">
        <v>2.0618618618618623</v>
      </c>
      <c r="O354" s="423">
        <v>0.39399399399399399</v>
      </c>
      <c r="P354" s="430">
        <v>0</v>
      </c>
      <c r="Q354" s="954">
        <v>0</v>
      </c>
      <c r="R354" s="508">
        <f t="shared" si="32"/>
        <v>4.8906906906906915</v>
      </c>
      <c r="S354" s="508">
        <v>70.775375375375376</v>
      </c>
      <c r="T354" s="157">
        <f t="shared" si="33"/>
        <v>14.097297297297297</v>
      </c>
      <c r="U354" s="161">
        <f t="shared" si="34"/>
        <v>2.4558558558558561</v>
      </c>
      <c r="V354" s="221">
        <v>0</v>
      </c>
    </row>
    <row r="355" spans="1:22">
      <c r="A355" s="1022"/>
      <c r="B355" s="425" t="s">
        <v>243</v>
      </c>
      <c r="C355" s="426" t="s">
        <v>244</v>
      </c>
      <c r="D355" s="426" t="s">
        <v>113</v>
      </c>
      <c r="E355" s="426">
        <v>3</v>
      </c>
      <c r="F355" s="427">
        <v>2000</v>
      </c>
      <c r="G355" s="896">
        <v>0</v>
      </c>
      <c r="H355" s="417">
        <v>6.5807807807807803</v>
      </c>
      <c r="I355" s="938">
        <v>1.421021021021021</v>
      </c>
      <c r="J355" s="417">
        <v>63.849249249249247</v>
      </c>
      <c r="K355" s="934">
        <v>15.993393393393394</v>
      </c>
      <c r="L355" s="423">
        <v>0</v>
      </c>
      <c r="M355" s="430">
        <v>0</v>
      </c>
      <c r="N355" s="512">
        <v>2.5609609609609612</v>
      </c>
      <c r="O355" s="423">
        <v>0.16036036036036039</v>
      </c>
      <c r="P355" s="430">
        <v>0</v>
      </c>
      <c r="Q355" s="954">
        <v>0</v>
      </c>
      <c r="R355" s="508">
        <f t="shared" si="32"/>
        <v>8.0018018018018005</v>
      </c>
      <c r="S355" s="508">
        <v>63.849249249249247</v>
      </c>
      <c r="T355" s="157">
        <f t="shared" si="33"/>
        <v>15.993393393393394</v>
      </c>
      <c r="U355" s="161">
        <f t="shared" si="34"/>
        <v>2.7213213213213217</v>
      </c>
      <c r="V355" s="221">
        <v>0</v>
      </c>
    </row>
    <row r="356" spans="1:22">
      <c r="A356" s="1022"/>
      <c r="B356" s="425" t="s">
        <v>243</v>
      </c>
      <c r="C356" s="426" t="s">
        <v>244</v>
      </c>
      <c r="D356" s="426" t="s">
        <v>113</v>
      </c>
      <c r="E356" s="426">
        <v>4</v>
      </c>
      <c r="F356" s="427">
        <v>2000</v>
      </c>
      <c r="G356" s="896">
        <v>0</v>
      </c>
      <c r="H356" s="417">
        <v>2.8864864864864863</v>
      </c>
      <c r="I356" s="938">
        <v>1.8192192192192191</v>
      </c>
      <c r="J356" s="417">
        <v>77.240240240240254</v>
      </c>
      <c r="K356" s="934">
        <v>7.6306306306306313</v>
      </c>
      <c r="L356" s="423">
        <v>0.43303303303303303</v>
      </c>
      <c r="M356" s="430">
        <v>0.54354354354354351</v>
      </c>
      <c r="N356" s="512">
        <v>1.1477477477477476</v>
      </c>
      <c r="O356" s="423">
        <v>2.2822822822822823E-2</v>
      </c>
      <c r="P356" s="430">
        <v>0</v>
      </c>
      <c r="Q356" s="954">
        <v>0</v>
      </c>
      <c r="R356" s="508">
        <f t="shared" si="32"/>
        <v>4.7057057057057055</v>
      </c>
      <c r="S356" s="508">
        <v>77.240240240240254</v>
      </c>
      <c r="T356" s="157">
        <f t="shared" si="33"/>
        <v>8.6072072072072086</v>
      </c>
      <c r="U356" s="161">
        <f>SUM(N356,O356,P356)</f>
        <v>1.1705705705705705</v>
      </c>
      <c r="V356" s="221">
        <v>0</v>
      </c>
    </row>
    <row r="357" spans="1:22">
      <c r="A357" s="1022"/>
      <c r="B357" s="425" t="s">
        <v>243</v>
      </c>
      <c r="C357" s="426" t="s">
        <v>244</v>
      </c>
      <c r="D357" s="426" t="s">
        <v>113</v>
      </c>
      <c r="E357" s="426">
        <v>5</v>
      </c>
      <c r="F357" s="427">
        <v>2000</v>
      </c>
      <c r="G357" s="896">
        <v>0</v>
      </c>
      <c r="H357" s="417">
        <v>3.069069069069069</v>
      </c>
      <c r="I357" s="938">
        <v>1.8900900900900901</v>
      </c>
      <c r="J357" s="417">
        <v>79.685285285285275</v>
      </c>
      <c r="K357" s="934">
        <v>10.357357357357358</v>
      </c>
      <c r="L357" s="423">
        <v>0.24804804804804803</v>
      </c>
      <c r="M357" s="430">
        <v>0</v>
      </c>
      <c r="N357" s="512">
        <v>0.15255255255255257</v>
      </c>
      <c r="O357" s="423">
        <v>0</v>
      </c>
      <c r="P357" s="430">
        <v>0</v>
      </c>
      <c r="Q357" s="954">
        <v>0</v>
      </c>
      <c r="R357" s="508">
        <f t="shared" si="32"/>
        <v>4.9591591591591593</v>
      </c>
      <c r="S357" s="508">
        <v>79.685285285285275</v>
      </c>
      <c r="T357" s="157">
        <f t="shared" si="33"/>
        <v>10.605405405405406</v>
      </c>
      <c r="U357" s="161">
        <f t="shared" si="34"/>
        <v>0.15255255255255257</v>
      </c>
      <c r="V357" s="221">
        <v>0</v>
      </c>
    </row>
    <row r="358" spans="1:22">
      <c r="A358" s="1022"/>
      <c r="B358" s="425" t="s">
        <v>243</v>
      </c>
      <c r="C358" s="426" t="s">
        <v>244</v>
      </c>
      <c r="D358" s="426" t="s">
        <v>113</v>
      </c>
      <c r="E358" s="426">
        <v>6</v>
      </c>
      <c r="F358" s="427">
        <v>2000</v>
      </c>
      <c r="G358" s="896">
        <v>0</v>
      </c>
      <c r="H358" s="417">
        <v>4.4666666666666659</v>
      </c>
      <c r="I358" s="938">
        <v>0.77597597597597601</v>
      </c>
      <c r="J358" s="417">
        <v>59.378378378378386</v>
      </c>
      <c r="K358" s="934">
        <v>18.651651651651651</v>
      </c>
      <c r="L358" s="423">
        <v>0</v>
      </c>
      <c r="M358" s="430">
        <v>0.10510510510510511</v>
      </c>
      <c r="N358" s="512">
        <v>0.56516516516516513</v>
      </c>
      <c r="O358" s="423">
        <v>0</v>
      </c>
      <c r="P358" s="430">
        <v>0</v>
      </c>
      <c r="Q358" s="954">
        <v>0</v>
      </c>
      <c r="R358" s="508">
        <f t="shared" si="32"/>
        <v>5.2426426426426422</v>
      </c>
      <c r="S358" s="508">
        <v>59.378378378378386</v>
      </c>
      <c r="T358" s="157">
        <f t="shared" si="33"/>
        <v>18.756756756756758</v>
      </c>
      <c r="U358" s="161">
        <f t="shared" si="34"/>
        <v>0.56516516516516513</v>
      </c>
      <c r="V358" s="221">
        <v>0</v>
      </c>
    </row>
    <row r="359" spans="1:22">
      <c r="A359" s="1022"/>
      <c r="B359" s="425" t="s">
        <v>243</v>
      </c>
      <c r="C359" s="426" t="s">
        <v>244</v>
      </c>
      <c r="D359" s="426" t="s">
        <v>113</v>
      </c>
      <c r="E359" s="426">
        <v>7</v>
      </c>
      <c r="F359" s="427">
        <v>2000</v>
      </c>
      <c r="G359" s="896">
        <v>0</v>
      </c>
      <c r="H359" s="417">
        <v>0.78798798798798797</v>
      </c>
      <c r="I359" s="938">
        <v>4.4240240240240238</v>
      </c>
      <c r="J359" s="417">
        <v>71.986786786786809</v>
      </c>
      <c r="K359" s="934">
        <v>11.756756756756756</v>
      </c>
      <c r="L359" s="423">
        <v>0</v>
      </c>
      <c r="M359" s="430">
        <v>0.13513513513513514</v>
      </c>
      <c r="N359" s="512">
        <v>6.6066066066066076E-2</v>
      </c>
      <c r="O359" s="423">
        <v>9.7297297297297303E-2</v>
      </c>
      <c r="P359" s="430">
        <v>0</v>
      </c>
      <c r="Q359" s="954">
        <v>0</v>
      </c>
      <c r="R359" s="508">
        <f t="shared" si="32"/>
        <v>5.2120120120120115</v>
      </c>
      <c r="S359" s="508">
        <v>71.986786786786809</v>
      </c>
      <c r="T359" s="157">
        <f t="shared" si="33"/>
        <v>11.891891891891891</v>
      </c>
      <c r="U359" s="161">
        <f t="shared" si="34"/>
        <v>0.16336336336336338</v>
      </c>
      <c r="V359" s="221">
        <v>0</v>
      </c>
    </row>
    <row r="360" spans="1:22">
      <c r="A360" s="1022"/>
      <c r="B360" s="425" t="s">
        <v>243</v>
      </c>
      <c r="C360" s="426" t="s">
        <v>244</v>
      </c>
      <c r="D360" s="426" t="s">
        <v>113</v>
      </c>
      <c r="E360" s="426">
        <v>8</v>
      </c>
      <c r="F360" s="427">
        <v>2000</v>
      </c>
      <c r="G360" s="896">
        <v>0</v>
      </c>
      <c r="H360" s="417">
        <v>2.3297297297297299</v>
      </c>
      <c r="I360" s="938">
        <v>1.407207207207207</v>
      </c>
      <c r="J360" s="417">
        <v>76.162762762762753</v>
      </c>
      <c r="K360" s="934">
        <v>10.64924924924925</v>
      </c>
      <c r="L360" s="423">
        <v>0</v>
      </c>
      <c r="M360" s="430">
        <v>0</v>
      </c>
      <c r="N360" s="512">
        <v>5.1651651651651656E-2</v>
      </c>
      <c r="O360" s="423">
        <v>0.16396396396396395</v>
      </c>
      <c r="P360" s="430">
        <v>0</v>
      </c>
      <c r="Q360" s="954">
        <v>0</v>
      </c>
      <c r="R360" s="508">
        <f t="shared" si="32"/>
        <v>3.736936936936937</v>
      </c>
      <c r="S360" s="508">
        <v>76.162762762762753</v>
      </c>
      <c r="T360" s="157">
        <f t="shared" si="33"/>
        <v>10.64924924924925</v>
      </c>
      <c r="U360" s="161">
        <f t="shared" si="34"/>
        <v>0.2156156156156156</v>
      </c>
      <c r="V360" s="221">
        <v>0</v>
      </c>
    </row>
    <row r="361" spans="1:22">
      <c r="A361" s="1022"/>
      <c r="B361" s="425" t="s">
        <v>243</v>
      </c>
      <c r="C361" s="426" t="s">
        <v>244</v>
      </c>
      <c r="D361" s="426" t="s">
        <v>113</v>
      </c>
      <c r="E361" s="426">
        <v>9</v>
      </c>
      <c r="F361" s="427">
        <v>2000</v>
      </c>
      <c r="G361" s="896">
        <v>0</v>
      </c>
      <c r="H361" s="417">
        <v>2.1153153153153155</v>
      </c>
      <c r="I361" s="938">
        <v>0.72312312312312299</v>
      </c>
      <c r="J361" s="417">
        <v>71.62222222222222</v>
      </c>
      <c r="K361" s="934">
        <v>12.916516516516518</v>
      </c>
      <c r="L361" s="423">
        <v>0</v>
      </c>
      <c r="M361" s="430">
        <v>5.0990990990990994</v>
      </c>
      <c r="N361" s="512">
        <v>1.6180180180180179</v>
      </c>
      <c r="O361" s="423">
        <v>0.10330330330330331</v>
      </c>
      <c r="P361" s="430">
        <v>0</v>
      </c>
      <c r="Q361" s="954">
        <v>0</v>
      </c>
      <c r="R361" s="508">
        <f t="shared" si="32"/>
        <v>2.8384384384384385</v>
      </c>
      <c r="S361" s="508">
        <v>71.62222222222222</v>
      </c>
      <c r="T361" s="157">
        <f t="shared" si="33"/>
        <v>18.015615615615616</v>
      </c>
      <c r="U361" s="161">
        <f t="shared" si="34"/>
        <v>1.7213213213213212</v>
      </c>
      <c r="V361" s="221">
        <v>0</v>
      </c>
    </row>
    <row r="362" spans="1:22" ht="15.75" thickBot="1">
      <c r="A362" s="1023"/>
      <c r="B362" s="606" t="s">
        <v>243</v>
      </c>
      <c r="C362" s="444" t="s">
        <v>244</v>
      </c>
      <c r="D362" s="444" t="s">
        <v>113</v>
      </c>
      <c r="E362" s="444">
        <v>10</v>
      </c>
      <c r="F362" s="445">
        <v>2000</v>
      </c>
      <c r="G362" s="919">
        <v>0</v>
      </c>
      <c r="H362" s="448">
        <v>4.8774774774774778</v>
      </c>
      <c r="I362" s="940">
        <v>0.21321321321321324</v>
      </c>
      <c r="J362" s="448">
        <v>63.596996996996999</v>
      </c>
      <c r="K362" s="936">
        <v>12.421021021021021</v>
      </c>
      <c r="L362" s="449">
        <v>0</v>
      </c>
      <c r="M362" s="451">
        <v>0.22882882882882885</v>
      </c>
      <c r="N362" s="514">
        <v>3.0186186186186186</v>
      </c>
      <c r="O362" s="449">
        <v>0.3045045045045045</v>
      </c>
      <c r="P362" s="451">
        <v>3.7237237237237236E-2</v>
      </c>
      <c r="Q362" s="956">
        <v>0</v>
      </c>
      <c r="R362" s="510">
        <f>SUM(G362,H362,I362)</f>
        <v>5.0906906906906908</v>
      </c>
      <c r="S362" s="510">
        <v>63.596996996996999</v>
      </c>
      <c r="T362" s="159">
        <f t="shared" si="33"/>
        <v>12.649849849849851</v>
      </c>
      <c r="U362" s="163">
        <f t="shared" si="34"/>
        <v>3.3603603603603602</v>
      </c>
      <c r="V362" s="617">
        <v>0</v>
      </c>
    </row>
  </sheetData>
  <mergeCells count="7">
    <mergeCell ref="A273:A362"/>
    <mergeCell ref="A183:A272"/>
    <mergeCell ref="R1:U1"/>
    <mergeCell ref="H1:M1"/>
    <mergeCell ref="A3:A92"/>
    <mergeCell ref="A93:A182"/>
    <mergeCell ref="N1:Q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7"/>
  <sheetViews>
    <sheetView workbookViewId="0">
      <selection activeCell="O27" sqref="O27"/>
    </sheetView>
  </sheetViews>
  <sheetFormatPr defaultRowHeight="15"/>
  <cols>
    <col min="1" max="1" width="13.42578125" customWidth="1"/>
    <col min="2" max="2" width="20.140625" customWidth="1"/>
    <col min="5" max="5" width="13" customWidth="1"/>
    <col min="7" max="7" width="10.42578125" customWidth="1"/>
    <col min="11" max="11" width="24.28515625" customWidth="1"/>
    <col min="12" max="12" width="17" customWidth="1"/>
  </cols>
  <sheetData>
    <row r="1" spans="1:18" ht="48.75" customHeight="1" thickBot="1">
      <c r="A1" s="4" t="s">
        <v>128</v>
      </c>
      <c r="B1" s="5"/>
      <c r="C1" s="1003" t="s">
        <v>130</v>
      </c>
      <c r="D1" s="1003" t="s">
        <v>2</v>
      </c>
      <c r="E1" s="300" t="s">
        <v>177</v>
      </c>
      <c r="F1" s="1005" t="s">
        <v>145</v>
      </c>
      <c r="G1" s="151" t="s">
        <v>181</v>
      </c>
      <c r="H1" s="294" t="s">
        <v>184</v>
      </c>
      <c r="I1" s="294" t="s">
        <v>182</v>
      </c>
      <c r="J1" s="152" t="s">
        <v>183</v>
      </c>
      <c r="K1" s="402" t="s">
        <v>246</v>
      </c>
      <c r="L1" s="403" t="s">
        <v>247</v>
      </c>
      <c r="R1" s="998"/>
    </row>
    <row r="2" spans="1:18" ht="15" customHeight="1">
      <c r="A2" s="1024" t="s">
        <v>17</v>
      </c>
      <c r="B2" s="7" t="s">
        <v>18</v>
      </c>
      <c r="C2" s="8" t="s">
        <v>127</v>
      </c>
      <c r="D2" s="8" t="s">
        <v>111</v>
      </c>
      <c r="E2" s="9">
        <v>1</v>
      </c>
      <c r="F2" s="9">
        <v>2000</v>
      </c>
      <c r="G2" s="406">
        <v>7.40015</v>
      </c>
      <c r="H2" s="17">
        <v>73.042550000000006</v>
      </c>
      <c r="I2" s="164">
        <v>6.1375999999999999</v>
      </c>
      <c r="J2" s="165">
        <v>2.27895</v>
      </c>
      <c r="K2" s="140">
        <v>0</v>
      </c>
      <c r="L2" s="184"/>
    </row>
    <row r="3" spans="1:18">
      <c r="A3" s="1025"/>
      <c r="B3" s="19" t="s">
        <v>18</v>
      </c>
      <c r="C3" s="8" t="s">
        <v>127</v>
      </c>
      <c r="D3" s="8" t="s">
        <v>111</v>
      </c>
      <c r="E3" s="20">
        <v>2</v>
      </c>
      <c r="F3" s="20">
        <v>2000</v>
      </c>
      <c r="G3" s="406">
        <v>12.64</v>
      </c>
      <c r="H3" s="17">
        <v>74.049350000000004</v>
      </c>
      <c r="I3" s="164">
        <v>1.5145500000000001</v>
      </c>
      <c r="J3" s="165">
        <v>1.50725</v>
      </c>
      <c r="K3" s="137">
        <v>0</v>
      </c>
      <c r="L3" s="182"/>
    </row>
    <row r="4" spans="1:18">
      <c r="A4" s="1025"/>
      <c r="B4" s="19" t="s">
        <v>18</v>
      </c>
      <c r="C4" s="8" t="s">
        <v>127</v>
      </c>
      <c r="D4" s="8" t="s">
        <v>111</v>
      </c>
      <c r="E4" s="20">
        <v>3</v>
      </c>
      <c r="F4" s="20">
        <v>2000</v>
      </c>
      <c r="G4" s="406">
        <v>10.476550000000001</v>
      </c>
      <c r="H4" s="17">
        <v>75.152150000000006</v>
      </c>
      <c r="I4" s="164">
        <v>0</v>
      </c>
      <c r="J4" s="165">
        <v>1.2235000000000003</v>
      </c>
      <c r="K4" s="137">
        <v>0</v>
      </c>
      <c r="L4" s="182"/>
    </row>
    <row r="5" spans="1:18">
      <c r="A5" s="1025"/>
      <c r="B5" s="19" t="s">
        <v>18</v>
      </c>
      <c r="C5" s="8" t="s">
        <v>127</v>
      </c>
      <c r="D5" s="8" t="s">
        <v>111</v>
      </c>
      <c r="E5" s="20">
        <v>4</v>
      </c>
      <c r="F5" s="20">
        <v>2000</v>
      </c>
      <c r="G5" s="406">
        <v>14.367699999999999</v>
      </c>
      <c r="H5" s="17">
        <v>52.493749999999999</v>
      </c>
      <c r="I5" s="164">
        <v>2.7730999999999999</v>
      </c>
      <c r="J5" s="165">
        <v>0</v>
      </c>
      <c r="K5" s="137">
        <v>0</v>
      </c>
      <c r="L5" s="182"/>
    </row>
    <row r="6" spans="1:18">
      <c r="A6" s="1025"/>
      <c r="B6" s="19" t="s">
        <v>18</v>
      </c>
      <c r="C6" s="8" t="s">
        <v>127</v>
      </c>
      <c r="D6" s="8" t="s">
        <v>111</v>
      </c>
      <c r="E6" s="20">
        <v>5</v>
      </c>
      <c r="F6" s="20">
        <v>2000</v>
      </c>
      <c r="G6" s="406">
        <v>8.5648999999999997</v>
      </c>
      <c r="H6" s="17">
        <v>81.406750000000002</v>
      </c>
      <c r="I6" s="164">
        <v>1.3781499999999998</v>
      </c>
      <c r="J6" s="165">
        <v>0.60039999999999993</v>
      </c>
      <c r="K6" s="137">
        <v>0</v>
      </c>
      <c r="L6" s="182"/>
    </row>
    <row r="7" spans="1:18">
      <c r="A7" s="1025"/>
      <c r="B7" s="19" t="s">
        <v>18</v>
      </c>
      <c r="C7" s="8" t="s">
        <v>127</v>
      </c>
      <c r="D7" s="8" t="s">
        <v>111</v>
      </c>
      <c r="E7" s="20">
        <v>6</v>
      </c>
      <c r="F7" s="20">
        <v>2000</v>
      </c>
      <c r="G7" s="406">
        <v>15.928049999999999</v>
      </c>
      <c r="H7" s="17">
        <v>58.684999999999995</v>
      </c>
      <c r="I7" s="164">
        <v>5.7960000000000003</v>
      </c>
      <c r="J7" s="165">
        <v>0.41190000000000004</v>
      </c>
      <c r="K7" s="137">
        <v>0</v>
      </c>
      <c r="L7" s="182"/>
    </row>
    <row r="8" spans="1:18">
      <c r="A8" s="1025"/>
      <c r="B8" s="19" t="s">
        <v>18</v>
      </c>
      <c r="C8" s="8" t="s">
        <v>127</v>
      </c>
      <c r="D8" s="8" t="s">
        <v>111</v>
      </c>
      <c r="E8" s="20">
        <v>7</v>
      </c>
      <c r="F8" s="20">
        <v>2000</v>
      </c>
      <c r="G8" s="406">
        <v>13.0291</v>
      </c>
      <c r="H8" s="17">
        <v>74.379050000000007</v>
      </c>
      <c r="I8" s="164">
        <v>0</v>
      </c>
      <c r="J8" s="165">
        <v>3.9632499999999999</v>
      </c>
      <c r="K8" s="137">
        <v>0</v>
      </c>
      <c r="L8" s="182"/>
    </row>
    <row r="9" spans="1:18">
      <c r="A9" s="1025"/>
      <c r="B9" s="19" t="s">
        <v>18</v>
      </c>
      <c r="C9" s="8" t="s">
        <v>127</v>
      </c>
      <c r="D9" s="8" t="s">
        <v>111</v>
      </c>
      <c r="E9" s="20">
        <v>8</v>
      </c>
      <c r="F9" s="20">
        <v>2000</v>
      </c>
      <c r="G9" s="406">
        <v>10.198</v>
      </c>
      <c r="H9" s="17">
        <v>83.152550000000005</v>
      </c>
      <c r="I9" s="164">
        <v>0</v>
      </c>
      <c r="J9" s="165">
        <v>0.50395000000000001</v>
      </c>
      <c r="K9" s="137">
        <v>0</v>
      </c>
      <c r="L9" s="182"/>
    </row>
    <row r="10" spans="1:18">
      <c r="A10" s="1025"/>
      <c r="B10" s="19" t="s">
        <v>18</v>
      </c>
      <c r="C10" s="8" t="s">
        <v>127</v>
      </c>
      <c r="D10" s="8" t="s">
        <v>111</v>
      </c>
      <c r="E10" s="20">
        <v>9</v>
      </c>
      <c r="F10" s="20">
        <v>2000</v>
      </c>
      <c r="G10" s="406">
        <v>8.8750500000000017</v>
      </c>
      <c r="H10" s="17">
        <v>76.465299999999999</v>
      </c>
      <c r="I10" s="164">
        <v>0</v>
      </c>
      <c r="J10" s="165">
        <v>1.6756500000000001</v>
      </c>
      <c r="K10" s="137">
        <v>0</v>
      </c>
      <c r="L10" s="182"/>
    </row>
    <row r="11" spans="1:18">
      <c r="A11" s="1025"/>
      <c r="B11" s="23" t="s">
        <v>18</v>
      </c>
      <c r="C11" s="168" t="s">
        <v>127</v>
      </c>
      <c r="D11" s="24" t="s">
        <v>111</v>
      </c>
      <c r="E11" s="24">
        <v>10</v>
      </c>
      <c r="F11" s="24">
        <v>2000</v>
      </c>
      <c r="G11" s="407">
        <v>3.7919999999999998</v>
      </c>
      <c r="H11" s="27">
        <v>73.057500000000005</v>
      </c>
      <c r="I11" s="166">
        <v>1.2729999999999999</v>
      </c>
      <c r="J11" s="167">
        <v>1.786</v>
      </c>
      <c r="K11" s="138">
        <v>0</v>
      </c>
      <c r="L11" s="209"/>
    </row>
    <row r="12" spans="1:18" s="171" customFormat="1">
      <c r="A12" s="1025"/>
      <c r="B12" s="169" t="s">
        <v>178</v>
      </c>
      <c r="C12" s="170"/>
      <c r="D12" s="170"/>
      <c r="E12" s="170"/>
      <c r="F12" s="170"/>
      <c r="G12" s="203">
        <f>AVERAGE(G2:G11)</f>
        <v>10.527150000000002</v>
      </c>
      <c r="H12" s="175">
        <f>AVERAGE(H2:H11)</f>
        <v>72.188394999999986</v>
      </c>
      <c r="I12" s="175">
        <f>AVERAGE(I2:I11)</f>
        <v>1.8872399999999998</v>
      </c>
      <c r="J12" s="176">
        <f>AVERAGE(J2:J11)</f>
        <v>1.3950850000000001</v>
      </c>
      <c r="K12" s="882"/>
      <c r="L12" s="195">
        <f>AVERAGE(K2:K11)</f>
        <v>0</v>
      </c>
    </row>
    <row r="13" spans="1:18">
      <c r="A13" s="1025"/>
      <c r="B13" s="19" t="s">
        <v>18</v>
      </c>
      <c r="C13" s="8" t="s">
        <v>127</v>
      </c>
      <c r="D13" s="8" t="s">
        <v>112</v>
      </c>
      <c r="E13" s="20">
        <v>1</v>
      </c>
      <c r="F13" s="20">
        <v>2000</v>
      </c>
      <c r="G13" s="406">
        <v>0</v>
      </c>
      <c r="H13" s="17">
        <v>86.930999999999997</v>
      </c>
      <c r="I13" s="164">
        <v>5.2480000000000002</v>
      </c>
      <c r="J13" s="165">
        <v>0.28549999999999998</v>
      </c>
      <c r="K13" s="137">
        <v>0</v>
      </c>
      <c r="L13" s="182"/>
    </row>
    <row r="14" spans="1:18">
      <c r="A14" s="1025"/>
      <c r="B14" s="19" t="s">
        <v>18</v>
      </c>
      <c r="C14" s="8" t="s">
        <v>127</v>
      </c>
      <c r="D14" s="8" t="s">
        <v>112</v>
      </c>
      <c r="E14" s="20">
        <v>2</v>
      </c>
      <c r="F14" s="20">
        <v>2000</v>
      </c>
      <c r="G14" s="406">
        <v>3.0065</v>
      </c>
      <c r="H14" s="17">
        <v>87.988500000000002</v>
      </c>
      <c r="I14" s="164">
        <v>4.9399999999999995</v>
      </c>
      <c r="J14" s="165">
        <v>1.5395000000000001</v>
      </c>
      <c r="K14" s="137">
        <v>0</v>
      </c>
      <c r="L14" s="182"/>
    </row>
    <row r="15" spans="1:18">
      <c r="A15" s="1025"/>
      <c r="B15" s="19" t="s">
        <v>18</v>
      </c>
      <c r="C15" s="8" t="s">
        <v>127</v>
      </c>
      <c r="D15" s="8" t="s">
        <v>112</v>
      </c>
      <c r="E15" s="20">
        <v>3</v>
      </c>
      <c r="F15" s="20">
        <v>2000</v>
      </c>
      <c r="G15" s="406">
        <v>1.286</v>
      </c>
      <c r="H15" s="17">
        <v>91.0595</v>
      </c>
      <c r="I15" s="164">
        <v>1.2569999999999999</v>
      </c>
      <c r="J15" s="165">
        <v>0.39950000000000002</v>
      </c>
      <c r="K15" s="137">
        <v>0</v>
      </c>
      <c r="L15" s="182"/>
    </row>
    <row r="16" spans="1:18">
      <c r="A16" s="1025"/>
      <c r="B16" s="19" t="s">
        <v>18</v>
      </c>
      <c r="C16" s="8" t="s">
        <v>127</v>
      </c>
      <c r="D16" s="8" t="s">
        <v>112</v>
      </c>
      <c r="E16" s="20">
        <v>4</v>
      </c>
      <c r="F16" s="20">
        <v>2000</v>
      </c>
      <c r="G16" s="406">
        <v>5.4664999999999999</v>
      </c>
      <c r="H16" s="17">
        <v>82.733000000000004</v>
      </c>
      <c r="I16" s="164">
        <v>7.649</v>
      </c>
      <c r="J16" s="165">
        <v>0.26500000000000001</v>
      </c>
      <c r="K16" s="137">
        <v>0</v>
      </c>
      <c r="L16" s="182"/>
    </row>
    <row r="17" spans="1:12">
      <c r="A17" s="1025"/>
      <c r="B17" s="30" t="s">
        <v>18</v>
      </c>
      <c r="C17" s="31" t="s">
        <v>127</v>
      </c>
      <c r="D17" s="8" t="s">
        <v>112</v>
      </c>
      <c r="E17" s="20">
        <v>5</v>
      </c>
      <c r="F17" s="20">
        <v>2000</v>
      </c>
      <c r="G17" s="406">
        <v>4.4524999999999997</v>
      </c>
      <c r="H17" s="17">
        <v>70.935500000000005</v>
      </c>
      <c r="I17" s="164">
        <v>8.6784999999999997</v>
      </c>
      <c r="J17" s="165">
        <v>6.4094999999999995</v>
      </c>
      <c r="K17" s="137">
        <v>0</v>
      </c>
      <c r="L17" s="182"/>
    </row>
    <row r="18" spans="1:12">
      <c r="A18" s="1025"/>
      <c r="B18" s="19" t="s">
        <v>18</v>
      </c>
      <c r="C18" s="8" t="s">
        <v>127</v>
      </c>
      <c r="D18" s="8" t="s">
        <v>112</v>
      </c>
      <c r="E18" s="20">
        <v>6</v>
      </c>
      <c r="F18" s="20">
        <v>2000</v>
      </c>
      <c r="G18" s="406">
        <v>1.417</v>
      </c>
      <c r="H18" s="17">
        <v>81.529499999999999</v>
      </c>
      <c r="I18" s="164">
        <v>4.3114999999999997</v>
      </c>
      <c r="J18" s="165">
        <v>0.13100000000000001</v>
      </c>
      <c r="K18" s="137">
        <v>0</v>
      </c>
      <c r="L18" s="182"/>
    </row>
    <row r="19" spans="1:12">
      <c r="A19" s="1025"/>
      <c r="B19" s="19" t="s">
        <v>18</v>
      </c>
      <c r="C19" s="8" t="s">
        <v>127</v>
      </c>
      <c r="D19" s="8" t="s">
        <v>112</v>
      </c>
      <c r="E19" s="20">
        <v>7</v>
      </c>
      <c r="F19" s="20">
        <v>2000</v>
      </c>
      <c r="G19" s="406">
        <v>7.1584999999999992</v>
      </c>
      <c r="H19" s="17">
        <v>78.195999999999998</v>
      </c>
      <c r="I19" s="164">
        <v>7.5034999999999998</v>
      </c>
      <c r="J19" s="165">
        <v>0.53849999999999998</v>
      </c>
      <c r="K19" s="137">
        <v>0</v>
      </c>
      <c r="L19" s="182"/>
    </row>
    <row r="20" spans="1:12">
      <c r="A20" s="1025"/>
      <c r="B20" s="19" t="s">
        <v>18</v>
      </c>
      <c r="C20" s="8" t="s">
        <v>127</v>
      </c>
      <c r="D20" s="8" t="s">
        <v>112</v>
      </c>
      <c r="E20" s="20">
        <v>8</v>
      </c>
      <c r="F20" s="20">
        <v>2000</v>
      </c>
      <c r="G20" s="406">
        <v>10.54275</v>
      </c>
      <c r="H20" s="17">
        <v>72.016199999999998</v>
      </c>
      <c r="I20" s="164">
        <v>13.065799999999999</v>
      </c>
      <c r="J20" s="165">
        <v>0.51600000000000001</v>
      </c>
      <c r="K20" s="137">
        <v>0</v>
      </c>
      <c r="L20" s="182"/>
    </row>
    <row r="21" spans="1:12">
      <c r="A21" s="1025"/>
      <c r="B21" s="19" t="s">
        <v>18</v>
      </c>
      <c r="C21" s="8" t="s">
        <v>127</v>
      </c>
      <c r="D21" s="8" t="s">
        <v>112</v>
      </c>
      <c r="E21" s="20">
        <v>9</v>
      </c>
      <c r="F21" s="20">
        <v>2000</v>
      </c>
      <c r="G21" s="406">
        <v>6.8087500000000007</v>
      </c>
      <c r="H21" s="17">
        <v>75.053049999999999</v>
      </c>
      <c r="I21" s="164">
        <v>7.3002000000000011</v>
      </c>
      <c r="J21" s="165">
        <v>3.2308000000000003</v>
      </c>
      <c r="K21" s="137">
        <v>0</v>
      </c>
      <c r="L21" s="182"/>
    </row>
    <row r="22" spans="1:12">
      <c r="A22" s="1025"/>
      <c r="B22" s="23" t="s">
        <v>18</v>
      </c>
      <c r="C22" s="168" t="s">
        <v>127</v>
      </c>
      <c r="D22" s="24" t="s">
        <v>112</v>
      </c>
      <c r="E22" s="24">
        <v>10</v>
      </c>
      <c r="F22" s="24">
        <v>2000</v>
      </c>
      <c r="G22" s="407">
        <v>4.8698000000000006</v>
      </c>
      <c r="H22" s="27">
        <v>72.05595000000001</v>
      </c>
      <c r="I22" s="166">
        <v>10.822650000000001</v>
      </c>
      <c r="J22" s="167">
        <v>0.44985000000000008</v>
      </c>
      <c r="K22" s="138">
        <v>0</v>
      </c>
      <c r="L22" s="209"/>
    </row>
    <row r="23" spans="1:12" s="171" customFormat="1">
      <c r="A23" s="1025"/>
      <c r="B23" s="169" t="s">
        <v>179</v>
      </c>
      <c r="C23" s="170"/>
      <c r="D23" s="170"/>
      <c r="E23" s="170"/>
      <c r="F23" s="170"/>
      <c r="G23" s="203">
        <f t="shared" ref="G23:J23" si="0">AVERAGE(G13:G22)</f>
        <v>4.5008299999999997</v>
      </c>
      <c r="H23" s="175">
        <f t="shared" si="0"/>
        <v>79.849819999999994</v>
      </c>
      <c r="I23" s="175">
        <f t="shared" si="0"/>
        <v>7.0776149999999998</v>
      </c>
      <c r="J23" s="176">
        <f t="shared" si="0"/>
        <v>1.3765149999999999</v>
      </c>
      <c r="K23" s="882"/>
      <c r="L23" s="195">
        <f>AVERAGE(K13:K22)</f>
        <v>0</v>
      </c>
    </row>
    <row r="24" spans="1:12">
      <c r="A24" s="1025"/>
      <c r="B24" s="19" t="s">
        <v>18</v>
      </c>
      <c r="C24" s="8" t="s">
        <v>127</v>
      </c>
      <c r="D24" s="8" t="s">
        <v>113</v>
      </c>
      <c r="E24" s="20">
        <v>1</v>
      </c>
      <c r="F24" s="20">
        <v>2000</v>
      </c>
      <c r="G24" s="406">
        <v>12.675549999999999</v>
      </c>
      <c r="H24" s="17">
        <v>81.952300000000008</v>
      </c>
      <c r="I24" s="164">
        <v>2.5807000000000002</v>
      </c>
      <c r="J24" s="165">
        <v>0.81884999999999986</v>
      </c>
      <c r="K24" s="137">
        <v>0</v>
      </c>
      <c r="L24" s="182"/>
    </row>
    <row r="25" spans="1:12">
      <c r="A25" s="1025"/>
      <c r="B25" s="19" t="s">
        <v>18</v>
      </c>
      <c r="C25" s="8" t="s">
        <v>127</v>
      </c>
      <c r="D25" s="8" t="s">
        <v>113</v>
      </c>
      <c r="E25" s="20">
        <v>2</v>
      </c>
      <c r="F25" s="20">
        <v>2000</v>
      </c>
      <c r="G25" s="406">
        <v>9.3370500000000014</v>
      </c>
      <c r="H25" s="17">
        <v>77.804899999999989</v>
      </c>
      <c r="I25" s="164">
        <v>8.3645499999999995</v>
      </c>
      <c r="J25" s="165">
        <v>0.85694999999999999</v>
      </c>
      <c r="K25" s="137">
        <v>0</v>
      </c>
      <c r="L25" s="182"/>
    </row>
    <row r="26" spans="1:12">
      <c r="A26" s="1025"/>
      <c r="B26" s="19" t="s">
        <v>18</v>
      </c>
      <c r="C26" s="8" t="s">
        <v>127</v>
      </c>
      <c r="D26" s="8" t="s">
        <v>113</v>
      </c>
      <c r="E26" s="20">
        <v>3</v>
      </c>
      <c r="F26" s="20">
        <v>2000</v>
      </c>
      <c r="G26" s="406">
        <v>2.6821000000000002</v>
      </c>
      <c r="H26" s="17">
        <v>83.323849999999993</v>
      </c>
      <c r="I26" s="164">
        <v>0</v>
      </c>
      <c r="J26" s="165">
        <v>4.7479500000000003</v>
      </c>
      <c r="K26" s="137">
        <v>0</v>
      </c>
      <c r="L26" s="182"/>
    </row>
    <row r="27" spans="1:12">
      <c r="A27" s="1025"/>
      <c r="B27" s="19" t="s">
        <v>18</v>
      </c>
      <c r="C27" s="8" t="s">
        <v>127</v>
      </c>
      <c r="D27" s="8" t="s">
        <v>113</v>
      </c>
      <c r="E27" s="20">
        <v>4</v>
      </c>
      <c r="F27" s="20">
        <v>2000</v>
      </c>
      <c r="G27" s="406">
        <v>9.2723999999999993</v>
      </c>
      <c r="H27" s="17">
        <v>85.547799999999995</v>
      </c>
      <c r="I27" s="164">
        <v>0.95329999999999993</v>
      </c>
      <c r="J27" s="165">
        <v>1.0949500000000001</v>
      </c>
      <c r="K27" s="137">
        <v>0</v>
      </c>
      <c r="L27" s="182"/>
    </row>
    <row r="28" spans="1:12">
      <c r="A28" s="1025"/>
      <c r="B28" s="19" t="s">
        <v>18</v>
      </c>
      <c r="C28" s="8" t="s">
        <v>127</v>
      </c>
      <c r="D28" s="8" t="s">
        <v>113</v>
      </c>
      <c r="E28" s="20">
        <v>5</v>
      </c>
      <c r="F28" s="20">
        <v>2000</v>
      </c>
      <c r="G28" s="406">
        <v>5.6540999999999997</v>
      </c>
      <c r="H28" s="17">
        <v>88.574799999999996</v>
      </c>
      <c r="I28" s="164">
        <v>0.92379999999999995</v>
      </c>
      <c r="J28" s="165">
        <v>0.90085000000000004</v>
      </c>
      <c r="K28" s="137">
        <v>0</v>
      </c>
      <c r="L28" s="182"/>
    </row>
    <row r="29" spans="1:12">
      <c r="A29" s="1025"/>
      <c r="B29" s="19" t="s">
        <v>18</v>
      </c>
      <c r="C29" s="8" t="s">
        <v>127</v>
      </c>
      <c r="D29" s="8" t="s">
        <v>113</v>
      </c>
      <c r="E29" s="20">
        <v>6</v>
      </c>
      <c r="F29" s="20">
        <v>2000</v>
      </c>
      <c r="G29" s="406">
        <v>8.7067499999999995</v>
      </c>
      <c r="H29" s="17">
        <v>86.395900000000012</v>
      </c>
      <c r="I29" s="164">
        <v>1.4571999999999998</v>
      </c>
      <c r="J29" s="165">
        <v>1.1413500000000001</v>
      </c>
      <c r="K29" s="137">
        <v>0</v>
      </c>
      <c r="L29" s="182"/>
    </row>
    <row r="30" spans="1:12">
      <c r="A30" s="1025"/>
      <c r="B30" s="19" t="s">
        <v>18</v>
      </c>
      <c r="C30" s="8" t="s">
        <v>127</v>
      </c>
      <c r="D30" s="8" t="s">
        <v>113</v>
      </c>
      <c r="E30" s="20">
        <v>7</v>
      </c>
      <c r="F30" s="20">
        <v>2000</v>
      </c>
      <c r="G30" s="406">
        <v>10.42465</v>
      </c>
      <c r="H30" s="17">
        <v>84.437049999999999</v>
      </c>
      <c r="I30" s="164">
        <v>1.1573499999999999</v>
      </c>
      <c r="J30" s="165">
        <v>1.4949000000000001</v>
      </c>
      <c r="K30" s="137">
        <v>0</v>
      </c>
      <c r="L30" s="182"/>
    </row>
    <row r="31" spans="1:12">
      <c r="A31" s="1025"/>
      <c r="B31" s="19" t="s">
        <v>18</v>
      </c>
      <c r="C31" s="8" t="s">
        <v>127</v>
      </c>
      <c r="D31" s="8" t="s">
        <v>113</v>
      </c>
      <c r="E31" s="20">
        <v>8</v>
      </c>
      <c r="F31" s="20">
        <v>2000</v>
      </c>
      <c r="G31" s="406">
        <v>18.170249999999999</v>
      </c>
      <c r="H31" s="17">
        <v>78.189750000000004</v>
      </c>
      <c r="I31" s="164">
        <v>1.8265</v>
      </c>
      <c r="J31" s="165">
        <v>0</v>
      </c>
      <c r="K31" s="137">
        <v>0</v>
      </c>
      <c r="L31" s="182"/>
    </row>
    <row r="32" spans="1:12">
      <c r="A32" s="1025"/>
      <c r="B32" s="19" t="s">
        <v>18</v>
      </c>
      <c r="C32" s="8" t="s">
        <v>127</v>
      </c>
      <c r="D32" s="8" t="s">
        <v>113</v>
      </c>
      <c r="E32" s="20">
        <v>9</v>
      </c>
      <c r="F32" s="20">
        <v>2000</v>
      </c>
      <c r="G32" s="406">
        <v>7.7025000000000006</v>
      </c>
      <c r="H32" s="17">
        <v>71.646000000000001</v>
      </c>
      <c r="I32" s="164">
        <v>1.04</v>
      </c>
      <c r="J32" s="165">
        <v>0.60299999999999998</v>
      </c>
      <c r="K32" s="137">
        <v>0</v>
      </c>
      <c r="L32" s="182"/>
    </row>
    <row r="33" spans="1:12">
      <c r="A33" s="1025"/>
      <c r="B33" s="23" t="s">
        <v>19</v>
      </c>
      <c r="C33" s="168" t="s">
        <v>127</v>
      </c>
      <c r="D33" s="24" t="s">
        <v>113</v>
      </c>
      <c r="E33" s="24">
        <v>10</v>
      </c>
      <c r="F33" s="24">
        <v>2000</v>
      </c>
      <c r="G33" s="407">
        <v>9.0069999999999997</v>
      </c>
      <c r="H33" s="27">
        <v>73.284499999999994</v>
      </c>
      <c r="I33" s="166">
        <v>2.6084999999999998</v>
      </c>
      <c r="J33" s="167">
        <v>0.86799999999999999</v>
      </c>
      <c r="K33" s="138">
        <v>0</v>
      </c>
      <c r="L33" s="209"/>
    </row>
    <row r="34" spans="1:12" s="171" customFormat="1" ht="15.75" thickBot="1">
      <c r="A34" s="1025"/>
      <c r="B34" s="172" t="s">
        <v>180</v>
      </c>
      <c r="C34" s="173"/>
      <c r="D34" s="173"/>
      <c r="E34" s="173"/>
      <c r="F34" s="173"/>
      <c r="G34" s="408">
        <f t="shared" ref="G34:J34" si="1">AVERAGE(G24:G33)</f>
        <v>9.3632349999999995</v>
      </c>
      <c r="H34" s="178">
        <f t="shared" si="1"/>
        <v>81.115684999999999</v>
      </c>
      <c r="I34" s="178">
        <f t="shared" si="1"/>
        <v>2.0911900000000001</v>
      </c>
      <c r="J34" s="179">
        <f t="shared" si="1"/>
        <v>1.25268</v>
      </c>
      <c r="K34" s="883"/>
      <c r="L34" s="199">
        <f>AVERAGE(K24:K33)</f>
        <v>0</v>
      </c>
    </row>
    <row r="35" spans="1:12">
      <c r="A35" s="1025"/>
      <c r="B35" s="19" t="s">
        <v>20</v>
      </c>
      <c r="C35" s="8" t="s">
        <v>21</v>
      </c>
      <c r="D35" s="8" t="s">
        <v>111</v>
      </c>
      <c r="E35" s="20">
        <v>1</v>
      </c>
      <c r="F35" s="20">
        <v>2000</v>
      </c>
      <c r="G35" s="406">
        <v>13.859</v>
      </c>
      <c r="H35" s="17">
        <v>75.529499999999999</v>
      </c>
      <c r="I35" s="164">
        <v>6.2025000000000006</v>
      </c>
      <c r="J35" s="165">
        <v>9.7000000000000003E-2</v>
      </c>
      <c r="K35" s="140">
        <v>0</v>
      </c>
      <c r="L35" s="184"/>
    </row>
    <row r="36" spans="1:12">
      <c r="A36" s="1025"/>
      <c r="B36" s="19" t="s">
        <v>20</v>
      </c>
      <c r="C36" s="8" t="s">
        <v>21</v>
      </c>
      <c r="D36" s="8" t="s">
        <v>111</v>
      </c>
      <c r="E36" s="20">
        <v>2</v>
      </c>
      <c r="F36" s="20">
        <v>2000</v>
      </c>
      <c r="G36" s="406">
        <v>15.057</v>
      </c>
      <c r="H36" s="17">
        <v>74.840500000000006</v>
      </c>
      <c r="I36" s="164">
        <v>1.0145</v>
      </c>
      <c r="J36" s="165">
        <v>0.66149999999999998</v>
      </c>
      <c r="K36" s="137">
        <v>0</v>
      </c>
      <c r="L36" s="182"/>
    </row>
    <row r="37" spans="1:12">
      <c r="A37" s="1025"/>
      <c r="B37" s="19" t="s">
        <v>20</v>
      </c>
      <c r="C37" s="8" t="s">
        <v>21</v>
      </c>
      <c r="D37" s="8" t="s">
        <v>111</v>
      </c>
      <c r="E37" s="20">
        <v>3</v>
      </c>
      <c r="F37" s="20">
        <v>2000</v>
      </c>
      <c r="G37" s="406">
        <v>9.0570000000000004</v>
      </c>
      <c r="H37" s="17">
        <v>81.064499999999995</v>
      </c>
      <c r="I37" s="164">
        <v>4.2735000000000003</v>
      </c>
      <c r="J37" s="165">
        <v>0.30649999999999999</v>
      </c>
      <c r="K37" s="137">
        <v>0</v>
      </c>
      <c r="L37" s="182"/>
    </row>
    <row r="38" spans="1:12">
      <c r="A38" s="1025"/>
      <c r="B38" s="19" t="s">
        <v>20</v>
      </c>
      <c r="C38" s="8" t="s">
        <v>21</v>
      </c>
      <c r="D38" s="8" t="s">
        <v>111</v>
      </c>
      <c r="E38" s="20">
        <v>4</v>
      </c>
      <c r="F38" s="20">
        <v>2000</v>
      </c>
      <c r="G38" s="406">
        <v>7.6505000000000001</v>
      </c>
      <c r="H38" s="17">
        <v>83.225499999999997</v>
      </c>
      <c r="I38" s="164">
        <v>3.7344999999999997</v>
      </c>
      <c r="J38" s="165">
        <v>0</v>
      </c>
      <c r="K38" s="137">
        <v>0</v>
      </c>
      <c r="L38" s="182"/>
    </row>
    <row r="39" spans="1:12">
      <c r="A39" s="1025"/>
      <c r="B39" s="19" t="s">
        <v>20</v>
      </c>
      <c r="C39" s="8" t="s">
        <v>21</v>
      </c>
      <c r="D39" s="8" t="s">
        <v>111</v>
      </c>
      <c r="E39" s="20">
        <v>5</v>
      </c>
      <c r="F39" s="20">
        <v>2000</v>
      </c>
      <c r="G39" s="406">
        <v>20.526499999999999</v>
      </c>
      <c r="H39" s="17">
        <v>71.580500000000001</v>
      </c>
      <c r="I39" s="164">
        <v>3.1559999999999997</v>
      </c>
      <c r="J39" s="165">
        <v>2.3739999999999997</v>
      </c>
      <c r="K39" s="137">
        <v>0</v>
      </c>
      <c r="L39" s="182"/>
    </row>
    <row r="40" spans="1:12">
      <c r="A40" s="1025"/>
      <c r="B40" s="19" t="s">
        <v>20</v>
      </c>
      <c r="C40" s="8" t="s">
        <v>21</v>
      </c>
      <c r="D40" s="8" t="s">
        <v>111</v>
      </c>
      <c r="E40" s="20">
        <v>6</v>
      </c>
      <c r="F40" s="20">
        <v>2000</v>
      </c>
      <c r="G40" s="406">
        <v>10.428000000000001</v>
      </c>
      <c r="H40" s="17">
        <v>73.901499999999999</v>
      </c>
      <c r="I40" s="164">
        <v>8.442499999999999</v>
      </c>
      <c r="J40" s="165">
        <v>1.6809999999999998</v>
      </c>
      <c r="K40" s="137">
        <v>0</v>
      </c>
      <c r="L40" s="182"/>
    </row>
    <row r="41" spans="1:12">
      <c r="A41" s="1025"/>
      <c r="B41" s="19" t="s">
        <v>20</v>
      </c>
      <c r="C41" s="8" t="s">
        <v>21</v>
      </c>
      <c r="D41" s="8" t="s">
        <v>111</v>
      </c>
      <c r="E41" s="20">
        <v>7</v>
      </c>
      <c r="F41" s="20">
        <v>2000</v>
      </c>
      <c r="G41" s="406">
        <v>15.3215</v>
      </c>
      <c r="H41" s="17">
        <v>67.070499999999996</v>
      </c>
      <c r="I41" s="164">
        <v>12.8605</v>
      </c>
      <c r="J41" s="165">
        <v>0.13900000000000001</v>
      </c>
      <c r="K41" s="137">
        <v>0</v>
      </c>
      <c r="L41" s="182"/>
    </row>
    <row r="42" spans="1:12">
      <c r="A42" s="1025"/>
      <c r="B42" s="19" t="s">
        <v>20</v>
      </c>
      <c r="C42" s="8" t="s">
        <v>21</v>
      </c>
      <c r="D42" s="8" t="s">
        <v>111</v>
      </c>
      <c r="E42" s="20">
        <v>8</v>
      </c>
      <c r="F42" s="20">
        <v>2000</v>
      </c>
      <c r="G42" s="406">
        <v>9.7240000000000002</v>
      </c>
      <c r="H42" s="17">
        <v>78.415999999999997</v>
      </c>
      <c r="I42" s="164">
        <v>8.1765000000000008</v>
      </c>
      <c r="J42" s="165">
        <v>0</v>
      </c>
      <c r="K42" s="137">
        <v>0</v>
      </c>
      <c r="L42" s="182"/>
    </row>
    <row r="43" spans="1:12">
      <c r="A43" s="1025"/>
      <c r="B43" s="19" t="s">
        <v>20</v>
      </c>
      <c r="C43" s="8" t="s">
        <v>21</v>
      </c>
      <c r="D43" s="8" t="s">
        <v>111</v>
      </c>
      <c r="E43" s="20">
        <v>9</v>
      </c>
      <c r="F43" s="20">
        <v>2000</v>
      </c>
      <c r="G43" s="406">
        <v>20.942</v>
      </c>
      <c r="H43" s="17">
        <v>67.653000000000006</v>
      </c>
      <c r="I43" s="164">
        <v>5.51</v>
      </c>
      <c r="J43" s="165">
        <v>7.1499999999999994E-2</v>
      </c>
      <c r="K43" s="137">
        <v>0</v>
      </c>
      <c r="L43" s="182"/>
    </row>
    <row r="44" spans="1:12">
      <c r="A44" s="1025"/>
      <c r="B44" s="19" t="s">
        <v>20</v>
      </c>
      <c r="C44" s="8" t="s">
        <v>21</v>
      </c>
      <c r="D44" s="24" t="s">
        <v>111</v>
      </c>
      <c r="E44" s="20">
        <v>10</v>
      </c>
      <c r="F44" s="20">
        <v>2000</v>
      </c>
      <c r="G44" s="407">
        <v>7.9245000000000001</v>
      </c>
      <c r="H44" s="27">
        <v>83.6875</v>
      </c>
      <c r="I44" s="166">
        <v>3.4005000000000005</v>
      </c>
      <c r="J44" s="167">
        <v>1.0430000000000001</v>
      </c>
      <c r="K44" s="138">
        <v>0</v>
      </c>
      <c r="L44" s="209"/>
    </row>
    <row r="45" spans="1:12">
      <c r="A45" s="1025"/>
      <c r="B45" s="169" t="s">
        <v>178</v>
      </c>
      <c r="C45" s="516"/>
      <c r="D45" s="170"/>
      <c r="E45" s="516"/>
      <c r="F45" s="516"/>
      <c r="G45" s="203">
        <f>AVERAGE(G35:G44)</f>
        <v>13.049000000000001</v>
      </c>
      <c r="H45" s="175">
        <f>AVERAGE(H35:H44)</f>
        <v>75.696899999999999</v>
      </c>
      <c r="I45" s="175">
        <f>AVERAGE(I35:I44)</f>
        <v>5.6771000000000003</v>
      </c>
      <c r="J45" s="176">
        <f>AVERAGE(J35:J44)</f>
        <v>0.63734999999999997</v>
      </c>
      <c r="K45" s="882"/>
      <c r="L45" s="195">
        <f>AVERAGE(K35:K44)</f>
        <v>0</v>
      </c>
    </row>
    <row r="46" spans="1:12">
      <c r="A46" s="1025"/>
      <c r="B46" s="19" t="s">
        <v>20</v>
      </c>
      <c r="C46" s="8" t="s">
        <v>21</v>
      </c>
      <c r="D46" s="8" t="s">
        <v>112</v>
      </c>
      <c r="E46" s="20">
        <v>1</v>
      </c>
      <c r="F46" s="20">
        <v>2000</v>
      </c>
      <c r="G46" s="406">
        <v>5.7619999999999996</v>
      </c>
      <c r="H46" s="17">
        <v>67.270499999999998</v>
      </c>
      <c r="I46" s="164">
        <v>6.2854999999999999</v>
      </c>
      <c r="J46" s="165">
        <v>4.4275000000000002</v>
      </c>
      <c r="K46" s="137">
        <v>0</v>
      </c>
      <c r="L46" s="182"/>
    </row>
    <row r="47" spans="1:12">
      <c r="A47" s="1025"/>
      <c r="B47" s="19" t="s">
        <v>20</v>
      </c>
      <c r="C47" s="8" t="s">
        <v>21</v>
      </c>
      <c r="D47" s="8" t="s">
        <v>112</v>
      </c>
      <c r="E47" s="20">
        <v>2</v>
      </c>
      <c r="F47" s="20">
        <v>2000</v>
      </c>
      <c r="G47" s="406">
        <v>6.4084999999999992</v>
      </c>
      <c r="H47" s="17">
        <v>76.757499999999993</v>
      </c>
      <c r="I47" s="164">
        <v>5.6074999999999999</v>
      </c>
      <c r="J47" s="165">
        <v>4.0199999999999996</v>
      </c>
      <c r="K47" s="137">
        <v>0</v>
      </c>
      <c r="L47" s="182"/>
    </row>
    <row r="48" spans="1:12">
      <c r="A48" s="1025"/>
      <c r="B48" s="19" t="s">
        <v>20</v>
      </c>
      <c r="C48" s="8" t="s">
        <v>21</v>
      </c>
      <c r="D48" s="8" t="s">
        <v>112</v>
      </c>
      <c r="E48" s="20">
        <v>3</v>
      </c>
      <c r="F48" s="20">
        <v>2000</v>
      </c>
      <c r="G48" s="406">
        <v>3.1429999999999998</v>
      </c>
      <c r="H48" s="17">
        <v>74.236999999999995</v>
      </c>
      <c r="I48" s="164">
        <v>4.9400000000000004</v>
      </c>
      <c r="J48" s="165">
        <v>5.7524999999999995</v>
      </c>
      <c r="K48" s="137">
        <v>0</v>
      </c>
      <c r="L48" s="182"/>
    </row>
    <row r="49" spans="1:12">
      <c r="A49" s="1025"/>
      <c r="B49" s="19" t="s">
        <v>20</v>
      </c>
      <c r="C49" s="8" t="s">
        <v>21</v>
      </c>
      <c r="D49" s="8" t="s">
        <v>112</v>
      </c>
      <c r="E49" s="20">
        <v>4</v>
      </c>
      <c r="F49" s="20">
        <v>2000</v>
      </c>
      <c r="G49" s="406">
        <v>4.468</v>
      </c>
      <c r="H49" s="17">
        <v>60.737499999999997</v>
      </c>
      <c r="I49" s="164">
        <v>5.1385000000000005</v>
      </c>
      <c r="J49" s="165">
        <v>7.8034999999999997</v>
      </c>
      <c r="K49" s="137">
        <v>0</v>
      </c>
      <c r="L49" s="182"/>
    </row>
    <row r="50" spans="1:12">
      <c r="A50" s="1025"/>
      <c r="B50" s="30" t="s">
        <v>20</v>
      </c>
      <c r="C50" s="31" t="s">
        <v>21</v>
      </c>
      <c r="D50" s="8" t="s">
        <v>112</v>
      </c>
      <c r="E50" s="20">
        <v>5</v>
      </c>
      <c r="F50" s="20">
        <v>2000</v>
      </c>
      <c r="G50" s="406">
        <v>4.3775000000000004</v>
      </c>
      <c r="H50" s="17">
        <v>63.831500000000005</v>
      </c>
      <c r="I50" s="164">
        <v>1.3025</v>
      </c>
      <c r="J50" s="165">
        <v>13.728</v>
      </c>
      <c r="K50" s="137">
        <v>0</v>
      </c>
      <c r="L50" s="182"/>
    </row>
    <row r="51" spans="1:12">
      <c r="A51" s="1025"/>
      <c r="B51" s="19" t="s">
        <v>20</v>
      </c>
      <c r="C51" s="8" t="s">
        <v>21</v>
      </c>
      <c r="D51" s="8" t="s">
        <v>112</v>
      </c>
      <c r="E51" s="20">
        <v>6</v>
      </c>
      <c r="F51" s="20">
        <v>2000</v>
      </c>
      <c r="G51" s="406">
        <v>3.3170000000000002</v>
      </c>
      <c r="H51" s="17">
        <v>51.755500000000005</v>
      </c>
      <c r="I51" s="164">
        <v>0</v>
      </c>
      <c r="J51" s="165">
        <v>9.8665000000000003</v>
      </c>
      <c r="K51" s="137">
        <v>0</v>
      </c>
      <c r="L51" s="182"/>
    </row>
    <row r="52" spans="1:12">
      <c r="A52" s="1025"/>
      <c r="B52" s="19" t="s">
        <v>20</v>
      </c>
      <c r="C52" s="8" t="s">
        <v>21</v>
      </c>
      <c r="D52" s="8" t="s">
        <v>112</v>
      </c>
      <c r="E52" s="20">
        <v>7</v>
      </c>
      <c r="F52" s="20">
        <v>2000</v>
      </c>
      <c r="G52" s="406">
        <v>4.0220000000000002</v>
      </c>
      <c r="H52" s="17">
        <v>58.757500000000007</v>
      </c>
      <c r="I52" s="164">
        <v>1.4395</v>
      </c>
      <c r="J52" s="165">
        <v>2.2384999999999997</v>
      </c>
      <c r="K52" s="137">
        <v>0</v>
      </c>
      <c r="L52" s="182"/>
    </row>
    <row r="53" spans="1:12">
      <c r="A53" s="1025"/>
      <c r="B53" s="19" t="s">
        <v>20</v>
      </c>
      <c r="C53" s="8" t="s">
        <v>21</v>
      </c>
      <c r="D53" s="8" t="s">
        <v>112</v>
      </c>
      <c r="E53" s="20">
        <v>8</v>
      </c>
      <c r="F53" s="20">
        <v>2000</v>
      </c>
      <c r="G53" s="406">
        <v>2.923</v>
      </c>
      <c r="H53" s="17">
        <v>60.193499999999993</v>
      </c>
      <c r="I53" s="164">
        <v>0</v>
      </c>
      <c r="J53" s="165">
        <v>12.323</v>
      </c>
      <c r="K53" s="137">
        <v>0</v>
      </c>
      <c r="L53" s="182"/>
    </row>
    <row r="54" spans="1:12">
      <c r="A54" s="1025"/>
      <c r="B54" s="19" t="s">
        <v>20</v>
      </c>
      <c r="C54" s="8" t="s">
        <v>21</v>
      </c>
      <c r="D54" s="8" t="s">
        <v>112</v>
      </c>
      <c r="E54" s="20">
        <v>9</v>
      </c>
      <c r="F54" s="20">
        <v>2000</v>
      </c>
      <c r="G54" s="406">
        <v>4.8135000000000003</v>
      </c>
      <c r="H54" s="17">
        <v>62.084000000000003</v>
      </c>
      <c r="I54" s="164">
        <v>7.2450000000000001</v>
      </c>
      <c r="J54" s="165">
        <v>10.441500000000001</v>
      </c>
      <c r="K54" s="137">
        <v>0</v>
      </c>
      <c r="L54" s="182"/>
    </row>
    <row r="55" spans="1:12">
      <c r="A55" s="1025"/>
      <c r="B55" s="19" t="s">
        <v>20</v>
      </c>
      <c r="C55" s="8" t="s">
        <v>21</v>
      </c>
      <c r="D55" s="24" t="s">
        <v>112</v>
      </c>
      <c r="E55" s="20">
        <v>10</v>
      </c>
      <c r="F55" s="20">
        <v>2000</v>
      </c>
      <c r="G55" s="407">
        <v>3.9375</v>
      </c>
      <c r="H55" s="27">
        <v>64.290499999999994</v>
      </c>
      <c r="I55" s="166">
        <v>2.9409999999999998</v>
      </c>
      <c r="J55" s="167">
        <v>9.6624999999999996</v>
      </c>
      <c r="K55" s="138">
        <v>0</v>
      </c>
      <c r="L55" s="209"/>
    </row>
    <row r="56" spans="1:12">
      <c r="A56" s="1025"/>
      <c r="B56" s="169" t="s">
        <v>179</v>
      </c>
      <c r="C56" s="516"/>
      <c r="D56" s="170"/>
      <c r="E56" s="516"/>
      <c r="F56" s="516"/>
      <c r="G56" s="203">
        <f t="shared" ref="G56:J56" si="2">AVERAGE(G46:G55)</f>
        <v>4.3171999999999997</v>
      </c>
      <c r="H56" s="175">
        <f t="shared" si="2"/>
        <v>63.991499999999988</v>
      </c>
      <c r="I56" s="175">
        <f t="shared" si="2"/>
        <v>3.4899500000000003</v>
      </c>
      <c r="J56" s="176">
        <f t="shared" si="2"/>
        <v>8.026349999999999</v>
      </c>
      <c r="K56" s="882"/>
      <c r="L56" s="195">
        <f>AVERAGE(K46:K55)</f>
        <v>0</v>
      </c>
    </row>
    <row r="57" spans="1:12">
      <c r="A57" s="1025"/>
      <c r="B57" s="19" t="s">
        <v>20</v>
      </c>
      <c r="C57" s="8" t="s">
        <v>21</v>
      </c>
      <c r="D57" s="8" t="s">
        <v>113</v>
      </c>
      <c r="E57" s="20">
        <v>1</v>
      </c>
      <c r="F57" s="20">
        <v>2000</v>
      </c>
      <c r="G57" s="406">
        <v>3.5880000000000005</v>
      </c>
      <c r="H57" s="17">
        <v>59.888000000000012</v>
      </c>
      <c r="I57" s="164">
        <v>0</v>
      </c>
      <c r="J57" s="165">
        <v>16.323</v>
      </c>
      <c r="K57" s="137">
        <v>0</v>
      </c>
      <c r="L57" s="182"/>
    </row>
    <row r="58" spans="1:12">
      <c r="A58" s="1025"/>
      <c r="B58" s="19" t="s">
        <v>20</v>
      </c>
      <c r="C58" s="8" t="s">
        <v>21</v>
      </c>
      <c r="D58" s="8" t="s">
        <v>113</v>
      </c>
      <c r="E58" s="20">
        <v>2</v>
      </c>
      <c r="F58" s="20">
        <v>2000</v>
      </c>
      <c r="G58" s="406">
        <v>2.8125</v>
      </c>
      <c r="H58" s="17">
        <v>71.632999999999996</v>
      </c>
      <c r="I58" s="164">
        <v>0</v>
      </c>
      <c r="J58" s="165">
        <v>5.923</v>
      </c>
      <c r="K58" s="137">
        <v>0</v>
      </c>
      <c r="L58" s="182"/>
    </row>
    <row r="59" spans="1:12">
      <c r="A59" s="1025"/>
      <c r="B59" s="19" t="s">
        <v>20</v>
      </c>
      <c r="C59" s="8" t="s">
        <v>21</v>
      </c>
      <c r="D59" s="8" t="s">
        <v>113</v>
      </c>
      <c r="E59" s="20">
        <v>3</v>
      </c>
      <c r="F59" s="20">
        <v>2000</v>
      </c>
      <c r="G59" s="406">
        <v>3.3950000000000005</v>
      </c>
      <c r="H59" s="17">
        <v>38.676000000000002</v>
      </c>
      <c r="I59" s="164">
        <v>0</v>
      </c>
      <c r="J59" s="165">
        <v>7.6764999999999999</v>
      </c>
      <c r="K59" s="137">
        <v>0</v>
      </c>
      <c r="L59" s="182"/>
    </row>
    <row r="60" spans="1:12">
      <c r="A60" s="1025"/>
      <c r="B60" s="19" t="s">
        <v>20</v>
      </c>
      <c r="C60" s="8" t="s">
        <v>21</v>
      </c>
      <c r="D60" s="8" t="s">
        <v>113</v>
      </c>
      <c r="E60" s="20">
        <v>4</v>
      </c>
      <c r="F60" s="20">
        <v>2000</v>
      </c>
      <c r="G60" s="406">
        <v>6.8869999999999996</v>
      </c>
      <c r="H60" s="17">
        <v>87.110500000000002</v>
      </c>
      <c r="I60" s="164">
        <v>2.89</v>
      </c>
      <c r="J60" s="165">
        <v>1.4700000000000002</v>
      </c>
      <c r="K60" s="137">
        <v>0</v>
      </c>
      <c r="L60" s="182"/>
    </row>
    <row r="61" spans="1:12">
      <c r="A61" s="1025"/>
      <c r="B61" s="19" t="s">
        <v>20</v>
      </c>
      <c r="C61" s="8" t="s">
        <v>21</v>
      </c>
      <c r="D61" s="8" t="s">
        <v>113</v>
      </c>
      <c r="E61" s="20">
        <v>5</v>
      </c>
      <c r="F61" s="20">
        <v>2000</v>
      </c>
      <c r="G61" s="406">
        <v>9.2140000000000004</v>
      </c>
      <c r="H61" s="17">
        <v>59.165500000000002</v>
      </c>
      <c r="I61" s="164">
        <v>6.2164999999999999</v>
      </c>
      <c r="J61" s="165">
        <v>3.7284999999999999</v>
      </c>
      <c r="K61" s="137">
        <v>0</v>
      </c>
      <c r="L61" s="182"/>
    </row>
    <row r="62" spans="1:12">
      <c r="A62" s="1025"/>
      <c r="B62" s="19" t="s">
        <v>20</v>
      </c>
      <c r="C62" s="8" t="s">
        <v>21</v>
      </c>
      <c r="D62" s="8" t="s">
        <v>113</v>
      </c>
      <c r="E62" s="20">
        <v>6</v>
      </c>
      <c r="F62" s="20">
        <v>2000</v>
      </c>
      <c r="G62" s="406">
        <v>4.6875</v>
      </c>
      <c r="H62" s="17">
        <v>69.3155</v>
      </c>
      <c r="I62" s="164">
        <v>9.125</v>
      </c>
      <c r="J62" s="165">
        <v>4.7885</v>
      </c>
      <c r="K62" s="137">
        <v>0</v>
      </c>
      <c r="L62" s="182"/>
    </row>
    <row r="63" spans="1:12">
      <c r="A63" s="1025"/>
      <c r="B63" s="19" t="s">
        <v>20</v>
      </c>
      <c r="C63" s="8" t="s">
        <v>21</v>
      </c>
      <c r="D63" s="8" t="s">
        <v>113</v>
      </c>
      <c r="E63" s="20">
        <v>7</v>
      </c>
      <c r="F63" s="20">
        <v>2000</v>
      </c>
      <c r="G63" s="406">
        <v>4.5845000000000002</v>
      </c>
      <c r="H63" s="17">
        <v>78.209999999999994</v>
      </c>
      <c r="I63" s="164">
        <v>9.0525000000000002</v>
      </c>
      <c r="J63" s="165">
        <v>4.2835000000000001</v>
      </c>
      <c r="K63" s="137">
        <v>0</v>
      </c>
      <c r="L63" s="182"/>
    </row>
    <row r="64" spans="1:12">
      <c r="A64" s="1025"/>
      <c r="B64" s="19" t="s">
        <v>20</v>
      </c>
      <c r="C64" s="8" t="s">
        <v>21</v>
      </c>
      <c r="D64" s="8" t="s">
        <v>113</v>
      </c>
      <c r="E64" s="20">
        <v>8</v>
      </c>
      <c r="F64" s="20">
        <v>2000</v>
      </c>
      <c r="G64" s="406">
        <v>5.6814999999999998</v>
      </c>
      <c r="H64" s="17">
        <v>74.472999999999999</v>
      </c>
      <c r="I64" s="164">
        <v>11.032</v>
      </c>
      <c r="J64" s="165">
        <v>4.6585000000000001</v>
      </c>
      <c r="K64" s="137">
        <v>0</v>
      </c>
      <c r="L64" s="182"/>
    </row>
    <row r="65" spans="1:12">
      <c r="A65" s="1025"/>
      <c r="B65" s="19" t="s">
        <v>20</v>
      </c>
      <c r="C65" s="8" t="s">
        <v>21</v>
      </c>
      <c r="D65" s="8" t="s">
        <v>113</v>
      </c>
      <c r="E65" s="20">
        <v>9</v>
      </c>
      <c r="F65" s="20">
        <v>2000</v>
      </c>
      <c r="G65" s="406">
        <v>5.83</v>
      </c>
      <c r="H65" s="17">
        <v>71.120999999999981</v>
      </c>
      <c r="I65" s="164">
        <v>6.2854999999999999</v>
      </c>
      <c r="J65" s="165">
        <v>5.9615</v>
      </c>
      <c r="K65" s="137">
        <v>0</v>
      </c>
      <c r="L65" s="182"/>
    </row>
    <row r="66" spans="1:12">
      <c r="A66" s="1025"/>
      <c r="B66" s="19" t="s">
        <v>20</v>
      </c>
      <c r="C66" s="8" t="s">
        <v>21</v>
      </c>
      <c r="D66" s="24" t="s">
        <v>113</v>
      </c>
      <c r="E66" s="20">
        <v>10</v>
      </c>
      <c r="F66" s="20">
        <v>2000</v>
      </c>
      <c r="G66" s="407">
        <v>5.5179999999999998</v>
      </c>
      <c r="H66" s="27">
        <v>76.205500000000001</v>
      </c>
      <c r="I66" s="166">
        <v>11.000499999999999</v>
      </c>
      <c r="J66" s="167">
        <v>2.823</v>
      </c>
      <c r="K66" s="138">
        <v>0</v>
      </c>
      <c r="L66" s="209"/>
    </row>
    <row r="67" spans="1:12" ht="15.75" thickBot="1">
      <c r="A67" s="1025"/>
      <c r="B67" s="172" t="s">
        <v>180</v>
      </c>
      <c r="C67" s="515"/>
      <c r="D67" s="515"/>
      <c r="E67" s="515"/>
      <c r="F67" s="515"/>
      <c r="G67" s="408">
        <f t="shared" ref="G67:J67" si="3">AVERAGE(G57:G66)</f>
        <v>5.2198000000000002</v>
      </c>
      <c r="H67" s="178">
        <f>AVERAGE(H57:H66)</f>
        <v>68.579800000000006</v>
      </c>
      <c r="I67" s="178">
        <f t="shared" si="3"/>
        <v>5.5602</v>
      </c>
      <c r="J67" s="179">
        <f t="shared" si="3"/>
        <v>5.7636000000000003</v>
      </c>
      <c r="K67" s="883"/>
      <c r="L67" s="199">
        <f>AVERAGE(K57:K66)</f>
        <v>0</v>
      </c>
    </row>
    <row r="68" spans="1:12">
      <c r="A68" s="1025"/>
      <c r="B68" s="47" t="s">
        <v>22</v>
      </c>
      <c r="C68" s="8" t="s">
        <v>23</v>
      </c>
      <c r="D68" s="8" t="s">
        <v>111</v>
      </c>
      <c r="E68" s="20">
        <v>1</v>
      </c>
      <c r="F68" s="9">
        <v>2000</v>
      </c>
      <c r="G68" s="406">
        <v>3.0024999999999999</v>
      </c>
      <c r="H68" s="17">
        <v>54.89200000000001</v>
      </c>
      <c r="I68" s="164">
        <v>0.49749999999999994</v>
      </c>
      <c r="J68" s="165">
        <v>4.0259999999999998</v>
      </c>
      <c r="K68" s="140">
        <v>0</v>
      </c>
      <c r="L68" s="184"/>
    </row>
    <row r="69" spans="1:12">
      <c r="A69" s="1025"/>
      <c r="B69" s="48" t="s">
        <v>22</v>
      </c>
      <c r="C69" s="49" t="s">
        <v>23</v>
      </c>
      <c r="D69" s="8" t="s">
        <v>111</v>
      </c>
      <c r="E69" s="50">
        <v>2</v>
      </c>
      <c r="F69" s="50">
        <v>2000</v>
      </c>
      <c r="G69" s="406">
        <v>5.7990000000000004</v>
      </c>
      <c r="H69" s="17">
        <v>71.835499999999996</v>
      </c>
      <c r="I69" s="164">
        <v>1.8325</v>
      </c>
      <c r="J69" s="165">
        <v>7.6740000000000004</v>
      </c>
      <c r="K69" s="137">
        <v>0</v>
      </c>
      <c r="L69" s="182"/>
    </row>
    <row r="70" spans="1:12">
      <c r="A70" s="1025"/>
      <c r="B70" s="47" t="s">
        <v>22</v>
      </c>
      <c r="C70" s="8" t="s">
        <v>23</v>
      </c>
      <c r="D70" s="8" t="s">
        <v>111</v>
      </c>
      <c r="E70" s="20">
        <v>3</v>
      </c>
      <c r="F70" s="20">
        <v>2000</v>
      </c>
      <c r="G70" s="406">
        <v>7.6470000000000002</v>
      </c>
      <c r="H70" s="17">
        <v>65.600999999999999</v>
      </c>
      <c r="I70" s="164">
        <v>0.2215</v>
      </c>
      <c r="J70" s="165">
        <v>8.7215000000000007</v>
      </c>
      <c r="K70" s="137">
        <v>0</v>
      </c>
      <c r="L70" s="182"/>
    </row>
    <row r="71" spans="1:12">
      <c r="A71" s="1025"/>
      <c r="B71" s="47" t="s">
        <v>22</v>
      </c>
      <c r="C71" s="8" t="s">
        <v>23</v>
      </c>
      <c r="D71" s="8" t="s">
        <v>111</v>
      </c>
      <c r="E71" s="20">
        <v>4</v>
      </c>
      <c r="F71" s="20">
        <v>2000</v>
      </c>
      <c r="G71" s="406">
        <v>3.3619999999999997</v>
      </c>
      <c r="H71" s="17">
        <v>75.748000000000005</v>
      </c>
      <c r="I71" s="164">
        <v>0.86599999999999999</v>
      </c>
      <c r="J71" s="165">
        <v>9.423</v>
      </c>
      <c r="K71" s="137">
        <v>0</v>
      </c>
      <c r="L71" s="182"/>
    </row>
    <row r="72" spans="1:12">
      <c r="A72" s="1025"/>
      <c r="B72" s="47" t="s">
        <v>22</v>
      </c>
      <c r="C72" s="8" t="s">
        <v>23</v>
      </c>
      <c r="D72" s="8" t="s">
        <v>111</v>
      </c>
      <c r="E72" s="20">
        <v>5</v>
      </c>
      <c r="F72" s="20">
        <v>2000</v>
      </c>
      <c r="G72" s="406">
        <v>6.3254999999999999</v>
      </c>
      <c r="H72" s="17">
        <v>72.459500000000006</v>
      </c>
      <c r="I72" s="164">
        <v>1.925</v>
      </c>
      <c r="J72" s="165">
        <v>7.1274999999999995</v>
      </c>
      <c r="K72" s="137">
        <v>0</v>
      </c>
      <c r="L72" s="182"/>
    </row>
    <row r="73" spans="1:12">
      <c r="A73" s="1025"/>
      <c r="B73" s="47" t="s">
        <v>22</v>
      </c>
      <c r="C73" s="8" t="s">
        <v>23</v>
      </c>
      <c r="D73" s="8" t="s">
        <v>111</v>
      </c>
      <c r="E73" s="20">
        <v>6</v>
      </c>
      <c r="F73" s="20">
        <v>2000</v>
      </c>
      <c r="G73" s="406">
        <v>6.738500000000001</v>
      </c>
      <c r="H73" s="17">
        <v>59.609499999999997</v>
      </c>
      <c r="I73" s="164">
        <v>0.6865</v>
      </c>
      <c r="J73" s="165">
        <v>12.4345</v>
      </c>
      <c r="K73" s="137">
        <v>0</v>
      </c>
      <c r="L73" s="182"/>
    </row>
    <row r="74" spans="1:12">
      <c r="A74" s="1025"/>
      <c r="B74" s="47" t="s">
        <v>22</v>
      </c>
      <c r="C74" s="8" t="s">
        <v>23</v>
      </c>
      <c r="D74" s="8" t="s">
        <v>111</v>
      </c>
      <c r="E74" s="20">
        <v>7</v>
      </c>
      <c r="F74" s="20">
        <v>2000</v>
      </c>
      <c r="G74" s="406">
        <v>3.4140000000000001</v>
      </c>
      <c r="H74" s="17">
        <v>77.534999999999997</v>
      </c>
      <c r="I74" s="164">
        <v>3.8279999999999998</v>
      </c>
      <c r="J74" s="165">
        <v>4.2534999999999998</v>
      </c>
      <c r="K74" s="137">
        <v>0</v>
      </c>
      <c r="L74" s="182"/>
    </row>
    <row r="75" spans="1:12">
      <c r="A75" s="1025"/>
      <c r="B75" s="47" t="s">
        <v>22</v>
      </c>
      <c r="C75" s="8" t="s">
        <v>23</v>
      </c>
      <c r="D75" s="8" t="s">
        <v>111</v>
      </c>
      <c r="E75" s="20">
        <v>8</v>
      </c>
      <c r="F75" s="20">
        <v>2000</v>
      </c>
      <c r="G75" s="406">
        <v>3.4039999999999999</v>
      </c>
      <c r="H75" s="17">
        <v>55.856500000000004</v>
      </c>
      <c r="I75" s="164">
        <v>0.30649999999999999</v>
      </c>
      <c r="J75" s="165">
        <v>5.5674999999999999</v>
      </c>
      <c r="K75" s="137">
        <v>0</v>
      </c>
      <c r="L75" s="182"/>
    </row>
    <row r="76" spans="1:12">
      <c r="A76" s="1025"/>
      <c r="B76" s="47" t="s">
        <v>22</v>
      </c>
      <c r="C76" s="8" t="s">
        <v>23</v>
      </c>
      <c r="D76" s="8" t="s">
        <v>111</v>
      </c>
      <c r="E76" s="20">
        <v>9</v>
      </c>
      <c r="F76" s="20">
        <v>2000</v>
      </c>
      <c r="G76" s="406">
        <v>5.15</v>
      </c>
      <c r="H76" s="17">
        <v>56.658499999999997</v>
      </c>
      <c r="I76" s="164">
        <v>4.976</v>
      </c>
      <c r="J76" s="165">
        <v>4.8875000000000002</v>
      </c>
      <c r="K76" s="137">
        <v>0</v>
      </c>
      <c r="L76" s="182"/>
    </row>
    <row r="77" spans="1:12">
      <c r="A77" s="1025"/>
      <c r="B77" s="47" t="s">
        <v>22</v>
      </c>
      <c r="C77" s="8" t="s">
        <v>23</v>
      </c>
      <c r="D77" s="24" t="s">
        <v>111</v>
      </c>
      <c r="E77" s="20">
        <v>10</v>
      </c>
      <c r="F77" s="20">
        <v>2000</v>
      </c>
      <c r="G77" s="406">
        <v>6.6219999999999999</v>
      </c>
      <c r="H77" s="27">
        <v>66.763000000000005</v>
      </c>
      <c r="I77" s="166">
        <v>2.8519999999999999</v>
      </c>
      <c r="J77" s="167">
        <v>8.9905000000000008</v>
      </c>
      <c r="K77" s="138">
        <v>0</v>
      </c>
      <c r="L77" s="209"/>
    </row>
    <row r="78" spans="1:12">
      <c r="A78" s="1025"/>
      <c r="B78" s="169" t="s">
        <v>178</v>
      </c>
      <c r="C78" s="516"/>
      <c r="D78" s="170"/>
      <c r="E78" s="516"/>
      <c r="F78" s="516"/>
      <c r="G78" s="203">
        <f>AVERAGE(G68:G77)</f>
        <v>5.1464500000000006</v>
      </c>
      <c r="H78" s="175">
        <f>AVERAGE(H68:H77)</f>
        <v>65.695849999999993</v>
      </c>
      <c r="I78" s="175">
        <f>AVERAGE(I68:I77)</f>
        <v>1.7991499999999998</v>
      </c>
      <c r="J78" s="176">
        <f>AVERAGE(J68:J77)</f>
        <v>7.310550000000001</v>
      </c>
      <c r="K78" s="882"/>
      <c r="L78" s="195">
        <f>AVERAGE(K68:K77)</f>
        <v>0</v>
      </c>
    </row>
    <row r="79" spans="1:12">
      <c r="A79" s="1025"/>
      <c r="B79" s="47" t="s">
        <v>22</v>
      </c>
      <c r="C79" s="8" t="s">
        <v>23</v>
      </c>
      <c r="D79" s="8" t="s">
        <v>112</v>
      </c>
      <c r="E79" s="20">
        <v>1</v>
      </c>
      <c r="F79" s="20">
        <v>2000</v>
      </c>
      <c r="G79" s="406">
        <v>5.8795000000000002</v>
      </c>
      <c r="H79" s="17">
        <v>74.563000000000002</v>
      </c>
      <c r="I79" s="164">
        <v>3.9569999999999999</v>
      </c>
      <c r="J79" s="165">
        <v>8.5050000000000008</v>
      </c>
      <c r="K79" s="137">
        <v>0</v>
      </c>
      <c r="L79" s="182"/>
    </row>
    <row r="80" spans="1:12">
      <c r="A80" s="1025"/>
      <c r="B80" s="47" t="s">
        <v>22</v>
      </c>
      <c r="C80" s="8" t="s">
        <v>23</v>
      </c>
      <c r="D80" s="8" t="s">
        <v>112</v>
      </c>
      <c r="E80" s="20">
        <v>2</v>
      </c>
      <c r="F80" s="20">
        <v>2000</v>
      </c>
      <c r="G80" s="406">
        <v>5.2309999999999999</v>
      </c>
      <c r="H80" s="17">
        <v>75.054000000000002</v>
      </c>
      <c r="I80" s="164">
        <v>2.2050000000000001</v>
      </c>
      <c r="J80" s="165">
        <v>4.3899999999999997</v>
      </c>
      <c r="K80" s="137">
        <v>0</v>
      </c>
      <c r="L80" s="182"/>
    </row>
    <row r="81" spans="1:12">
      <c r="A81" s="1025"/>
      <c r="B81" s="47" t="s">
        <v>22</v>
      </c>
      <c r="C81" s="8" t="s">
        <v>23</v>
      </c>
      <c r="D81" s="8" t="s">
        <v>112</v>
      </c>
      <c r="E81" s="20">
        <v>3</v>
      </c>
      <c r="F81" s="20">
        <v>2000</v>
      </c>
      <c r="G81" s="406">
        <v>3.601</v>
      </c>
      <c r="H81" s="17">
        <v>72.4465</v>
      </c>
      <c r="I81" s="164">
        <v>1.032</v>
      </c>
      <c r="J81" s="165">
        <v>5.359</v>
      </c>
      <c r="K81" s="137">
        <v>0</v>
      </c>
      <c r="L81" s="182"/>
    </row>
    <row r="82" spans="1:12">
      <c r="A82" s="1025"/>
      <c r="B82" s="47" t="s">
        <v>22</v>
      </c>
      <c r="C82" s="8" t="s">
        <v>23</v>
      </c>
      <c r="D82" s="8" t="s">
        <v>112</v>
      </c>
      <c r="E82" s="20">
        <v>4</v>
      </c>
      <c r="F82" s="20">
        <v>2000</v>
      </c>
      <c r="G82" s="406">
        <v>3.9325000000000006</v>
      </c>
      <c r="H82" s="17">
        <v>80.451999999999998</v>
      </c>
      <c r="I82" s="164">
        <v>4.1825000000000001</v>
      </c>
      <c r="J82" s="165">
        <v>6.1294999999999993</v>
      </c>
      <c r="K82" s="137">
        <v>0</v>
      </c>
      <c r="L82" s="182"/>
    </row>
    <row r="83" spans="1:12">
      <c r="A83" s="1025"/>
      <c r="B83" s="30" t="s">
        <v>22</v>
      </c>
      <c r="C83" s="31" t="s">
        <v>23</v>
      </c>
      <c r="D83" s="8" t="s">
        <v>112</v>
      </c>
      <c r="E83" s="20">
        <v>5</v>
      </c>
      <c r="F83" s="20">
        <v>2000</v>
      </c>
      <c r="G83" s="406">
        <v>4.9710000000000001</v>
      </c>
      <c r="H83" s="17">
        <v>74.865499999999997</v>
      </c>
      <c r="I83" s="164">
        <v>1.2749999999999999</v>
      </c>
      <c r="J83" s="165">
        <v>11.8705</v>
      </c>
      <c r="K83" s="137">
        <v>0</v>
      </c>
      <c r="L83" s="182"/>
    </row>
    <row r="84" spans="1:12">
      <c r="A84" s="1025"/>
      <c r="B84" s="47" t="s">
        <v>22</v>
      </c>
      <c r="C84" s="8" t="s">
        <v>23</v>
      </c>
      <c r="D84" s="8" t="s">
        <v>112</v>
      </c>
      <c r="E84" s="20">
        <v>6</v>
      </c>
      <c r="F84" s="20">
        <v>2000</v>
      </c>
      <c r="G84" s="406">
        <v>8.7330000000000005</v>
      </c>
      <c r="H84" s="17">
        <v>80.733000000000004</v>
      </c>
      <c r="I84" s="164">
        <v>3.2494999999999994</v>
      </c>
      <c r="J84" s="165">
        <v>3.9249999999999998</v>
      </c>
      <c r="K84" s="137">
        <v>0</v>
      </c>
      <c r="L84" s="182"/>
    </row>
    <row r="85" spans="1:12">
      <c r="A85" s="1025"/>
      <c r="B85" s="47" t="s">
        <v>22</v>
      </c>
      <c r="C85" s="8" t="s">
        <v>23</v>
      </c>
      <c r="D85" s="8" t="s">
        <v>112</v>
      </c>
      <c r="E85" s="20">
        <v>7</v>
      </c>
      <c r="F85" s="20">
        <v>2000</v>
      </c>
      <c r="G85" s="406">
        <v>5.5934999999999997</v>
      </c>
      <c r="H85" s="17">
        <v>78.747</v>
      </c>
      <c r="I85" s="164">
        <v>3.1539999999999999</v>
      </c>
      <c r="J85" s="165">
        <v>3.2075</v>
      </c>
      <c r="K85" s="137">
        <v>0</v>
      </c>
      <c r="L85" s="182"/>
    </row>
    <row r="86" spans="1:12">
      <c r="A86" s="1025"/>
      <c r="B86" s="47" t="s">
        <v>22</v>
      </c>
      <c r="C86" s="8" t="s">
        <v>23</v>
      </c>
      <c r="D86" s="8" t="s">
        <v>112</v>
      </c>
      <c r="E86" s="20">
        <v>8</v>
      </c>
      <c r="F86" s="20">
        <v>2000</v>
      </c>
      <c r="G86" s="406">
        <v>6.3410000000000002</v>
      </c>
      <c r="H86" s="17">
        <v>80.382000000000005</v>
      </c>
      <c r="I86" s="164">
        <v>2.0110000000000001</v>
      </c>
      <c r="J86" s="165">
        <v>4.9950000000000001</v>
      </c>
      <c r="K86" s="137">
        <v>0</v>
      </c>
      <c r="L86" s="182"/>
    </row>
    <row r="87" spans="1:12">
      <c r="A87" s="1025"/>
      <c r="B87" s="47" t="s">
        <v>22</v>
      </c>
      <c r="C87" s="8" t="s">
        <v>23</v>
      </c>
      <c r="D87" s="8" t="s">
        <v>112</v>
      </c>
      <c r="E87" s="20">
        <v>9</v>
      </c>
      <c r="F87" s="20">
        <v>2000</v>
      </c>
      <c r="G87" s="406">
        <v>4.5075000000000003</v>
      </c>
      <c r="H87" s="17">
        <v>76.583500000000001</v>
      </c>
      <c r="I87" s="164">
        <v>2.0449999999999999</v>
      </c>
      <c r="J87" s="165">
        <v>5.2679999999999998</v>
      </c>
      <c r="K87" s="137">
        <v>0</v>
      </c>
      <c r="L87" s="182"/>
    </row>
    <row r="88" spans="1:12">
      <c r="A88" s="1025"/>
      <c r="B88" s="47" t="s">
        <v>22</v>
      </c>
      <c r="C88" s="8" t="s">
        <v>23</v>
      </c>
      <c r="D88" s="24" t="s">
        <v>112</v>
      </c>
      <c r="E88" s="20">
        <v>10</v>
      </c>
      <c r="F88" s="20">
        <v>2000</v>
      </c>
      <c r="G88" s="406">
        <v>3.5190000000000001</v>
      </c>
      <c r="H88" s="27">
        <v>70.210499999999996</v>
      </c>
      <c r="I88" s="166">
        <v>0.3775</v>
      </c>
      <c r="J88" s="167">
        <v>16.487000000000002</v>
      </c>
      <c r="K88" s="138">
        <v>0</v>
      </c>
      <c r="L88" s="209"/>
    </row>
    <row r="89" spans="1:12">
      <c r="A89" s="1025"/>
      <c r="B89" s="169" t="s">
        <v>179</v>
      </c>
      <c r="C89" s="516"/>
      <c r="D89" s="170"/>
      <c r="E89" s="516"/>
      <c r="F89" s="516"/>
      <c r="G89" s="203">
        <f t="shared" ref="G89:J89" si="4">AVERAGE(G79:G88)</f>
        <v>5.2309000000000001</v>
      </c>
      <c r="H89" s="175">
        <f t="shared" si="4"/>
        <v>76.403699999999986</v>
      </c>
      <c r="I89" s="175">
        <f t="shared" si="4"/>
        <v>2.3488499999999997</v>
      </c>
      <c r="J89" s="176">
        <f t="shared" si="4"/>
        <v>7.0136500000000002</v>
      </c>
      <c r="K89" s="882"/>
      <c r="L89" s="195">
        <f>AVERAGE(K79:K88)</f>
        <v>0</v>
      </c>
    </row>
    <row r="90" spans="1:12">
      <c r="A90" s="1025"/>
      <c r="B90" s="47" t="s">
        <v>22</v>
      </c>
      <c r="C90" s="8" t="s">
        <v>23</v>
      </c>
      <c r="D90" s="8" t="s">
        <v>113</v>
      </c>
      <c r="E90" s="20">
        <v>1</v>
      </c>
      <c r="F90" s="20">
        <v>2000</v>
      </c>
      <c r="G90" s="406">
        <v>6.3445</v>
      </c>
      <c r="H90" s="17">
        <v>85.054500000000004</v>
      </c>
      <c r="I90" s="164">
        <v>2.7894999999999999</v>
      </c>
      <c r="J90" s="165">
        <v>3.8339999999999996</v>
      </c>
      <c r="K90" s="137">
        <v>0</v>
      </c>
      <c r="L90" s="182"/>
    </row>
    <row r="91" spans="1:12">
      <c r="A91" s="1025"/>
      <c r="B91" s="47" t="s">
        <v>22</v>
      </c>
      <c r="C91" s="8" t="s">
        <v>23</v>
      </c>
      <c r="D91" s="8" t="s">
        <v>113</v>
      </c>
      <c r="E91" s="20">
        <v>2</v>
      </c>
      <c r="F91" s="20">
        <v>2000</v>
      </c>
      <c r="G91" s="406">
        <v>7.8905000000000003</v>
      </c>
      <c r="H91" s="17">
        <v>69.993499999999997</v>
      </c>
      <c r="I91" s="164">
        <v>1.3875</v>
      </c>
      <c r="J91" s="165">
        <v>12.442</v>
      </c>
      <c r="K91" s="137">
        <v>0</v>
      </c>
      <c r="L91" s="182"/>
    </row>
    <row r="92" spans="1:12">
      <c r="A92" s="1025"/>
      <c r="B92" s="47" t="s">
        <v>22</v>
      </c>
      <c r="C92" s="8" t="s">
        <v>23</v>
      </c>
      <c r="D92" s="8" t="s">
        <v>113</v>
      </c>
      <c r="E92" s="20">
        <v>3</v>
      </c>
      <c r="F92" s="20">
        <v>2000</v>
      </c>
      <c r="G92" s="406">
        <v>2.665</v>
      </c>
      <c r="H92" s="17">
        <v>73.653999999999996</v>
      </c>
      <c r="I92" s="164">
        <v>10.225</v>
      </c>
      <c r="J92" s="165">
        <v>1.2875000000000001</v>
      </c>
      <c r="K92" s="137">
        <v>0</v>
      </c>
      <c r="L92" s="182"/>
    </row>
    <row r="93" spans="1:12">
      <c r="A93" s="1025"/>
      <c r="B93" s="47" t="s">
        <v>22</v>
      </c>
      <c r="C93" s="8" t="s">
        <v>23</v>
      </c>
      <c r="D93" s="8" t="s">
        <v>113</v>
      </c>
      <c r="E93" s="20">
        <v>4</v>
      </c>
      <c r="F93" s="20">
        <v>2000</v>
      </c>
      <c r="G93" s="406">
        <v>5.0635000000000003</v>
      </c>
      <c r="H93" s="17">
        <v>82.947999999999993</v>
      </c>
      <c r="I93" s="164">
        <v>5.7850000000000001</v>
      </c>
      <c r="J93" s="165">
        <v>0.87</v>
      </c>
      <c r="K93" s="137">
        <v>0</v>
      </c>
      <c r="L93" s="182"/>
    </row>
    <row r="94" spans="1:12">
      <c r="A94" s="1025"/>
      <c r="B94" s="47" t="s">
        <v>22</v>
      </c>
      <c r="C94" s="8" t="s">
        <v>23</v>
      </c>
      <c r="D94" s="8" t="s">
        <v>113</v>
      </c>
      <c r="E94" s="20">
        <v>5</v>
      </c>
      <c r="F94" s="20">
        <v>2000</v>
      </c>
      <c r="G94" s="406">
        <v>4.3244999999999996</v>
      </c>
      <c r="H94" s="17">
        <v>78.292500000000004</v>
      </c>
      <c r="I94" s="164">
        <v>8.3209999999999997</v>
      </c>
      <c r="J94" s="165">
        <v>0.71650000000000003</v>
      </c>
      <c r="K94" s="137">
        <v>0</v>
      </c>
      <c r="L94" s="182"/>
    </row>
    <row r="95" spans="1:12">
      <c r="A95" s="1025"/>
      <c r="B95" s="47" t="s">
        <v>22</v>
      </c>
      <c r="C95" s="8" t="s">
        <v>23</v>
      </c>
      <c r="D95" s="8" t="s">
        <v>113</v>
      </c>
      <c r="E95" s="20">
        <v>6</v>
      </c>
      <c r="F95" s="20">
        <v>2000</v>
      </c>
      <c r="G95" s="406">
        <v>4.4580000000000002</v>
      </c>
      <c r="H95" s="17">
        <v>77.141000000000005</v>
      </c>
      <c r="I95" s="164">
        <v>4.0994999999999999</v>
      </c>
      <c r="J95" s="165">
        <v>9.3405000000000005</v>
      </c>
      <c r="K95" s="137">
        <v>0</v>
      </c>
      <c r="L95" s="182"/>
    </row>
    <row r="96" spans="1:12">
      <c r="A96" s="1025"/>
      <c r="B96" s="47" t="s">
        <v>22</v>
      </c>
      <c r="C96" s="8" t="s">
        <v>23</v>
      </c>
      <c r="D96" s="8" t="s">
        <v>113</v>
      </c>
      <c r="E96" s="20">
        <v>7</v>
      </c>
      <c r="F96" s="20">
        <v>2000</v>
      </c>
      <c r="G96" s="406">
        <v>6.3650000000000002</v>
      </c>
      <c r="H96" s="17">
        <v>79.269499999999994</v>
      </c>
      <c r="I96" s="164">
        <v>5.1219999999999999</v>
      </c>
      <c r="J96" s="165">
        <v>0.77350000000000008</v>
      </c>
      <c r="K96" s="137">
        <v>0</v>
      </c>
      <c r="L96" s="182"/>
    </row>
    <row r="97" spans="1:12">
      <c r="A97" s="1025"/>
      <c r="B97" s="47" t="s">
        <v>22</v>
      </c>
      <c r="C97" s="8" t="s">
        <v>23</v>
      </c>
      <c r="D97" s="8" t="s">
        <v>113</v>
      </c>
      <c r="E97" s="20">
        <v>8</v>
      </c>
      <c r="F97" s="20">
        <v>2000</v>
      </c>
      <c r="G97" s="406">
        <v>6.3220000000000001</v>
      </c>
      <c r="H97" s="17">
        <v>80.811999999999998</v>
      </c>
      <c r="I97" s="164">
        <v>8.234</v>
      </c>
      <c r="J97" s="165">
        <v>0.90249999999999997</v>
      </c>
      <c r="K97" s="137">
        <v>0</v>
      </c>
      <c r="L97" s="182"/>
    </row>
    <row r="98" spans="1:12">
      <c r="A98" s="1025"/>
      <c r="B98" s="47" t="s">
        <v>22</v>
      </c>
      <c r="C98" s="8" t="s">
        <v>23</v>
      </c>
      <c r="D98" s="8" t="s">
        <v>113</v>
      </c>
      <c r="E98" s="20">
        <v>9</v>
      </c>
      <c r="F98" s="20">
        <v>2000</v>
      </c>
      <c r="G98" s="406">
        <v>7.7314999999999996</v>
      </c>
      <c r="H98" s="17">
        <v>73.900499999999994</v>
      </c>
      <c r="I98" s="164">
        <v>9.2149999999999999</v>
      </c>
      <c r="J98" s="165">
        <v>3.6604999999999994</v>
      </c>
      <c r="K98" s="137">
        <v>0</v>
      </c>
      <c r="L98" s="182"/>
    </row>
    <row r="99" spans="1:12">
      <c r="A99" s="1025"/>
      <c r="B99" s="47" t="s">
        <v>22</v>
      </c>
      <c r="C99" s="8" t="s">
        <v>23</v>
      </c>
      <c r="D99" s="24" t="s">
        <v>113</v>
      </c>
      <c r="E99" s="20">
        <v>10</v>
      </c>
      <c r="F99" s="20">
        <v>2000</v>
      </c>
      <c r="G99" s="407">
        <v>6.7969999999999997</v>
      </c>
      <c r="H99" s="27">
        <v>80.125</v>
      </c>
      <c r="I99" s="166">
        <v>7.5229999999999997</v>
      </c>
      <c r="J99" s="167">
        <v>2.0830000000000002</v>
      </c>
      <c r="K99" s="138">
        <v>0</v>
      </c>
      <c r="L99" s="209"/>
    </row>
    <row r="100" spans="1:12" ht="15.75" thickBot="1">
      <c r="A100" s="1026"/>
      <c r="B100" s="169" t="s">
        <v>180</v>
      </c>
      <c r="C100" s="517"/>
      <c r="D100" s="515"/>
      <c r="E100" s="515"/>
      <c r="F100" s="518"/>
      <c r="G100" s="408">
        <f>AVERAGE(G90:G99)</f>
        <v>5.7961499999999999</v>
      </c>
      <c r="H100" s="178">
        <f>AVERAGE(H90:H99)</f>
        <v>78.119050000000001</v>
      </c>
      <c r="I100" s="178">
        <f t="shared" ref="I100:J100" si="5">AVERAGE(I90:I99)</f>
        <v>6.2701499999999992</v>
      </c>
      <c r="J100" s="179">
        <f t="shared" si="5"/>
        <v>3.5910000000000002</v>
      </c>
      <c r="K100" s="883"/>
      <c r="L100" s="199">
        <f>AVERAGE(K90:K99)</f>
        <v>0</v>
      </c>
    </row>
    <row r="101" spans="1:12">
      <c r="A101" s="1088" t="s">
        <v>24</v>
      </c>
      <c r="B101" s="477" t="s">
        <v>25</v>
      </c>
      <c r="C101" s="56" t="s">
        <v>26</v>
      </c>
      <c r="D101" s="56" t="s">
        <v>111</v>
      </c>
      <c r="E101" s="56">
        <v>1</v>
      </c>
      <c r="F101" s="478">
        <v>2000</v>
      </c>
      <c r="G101" s="575">
        <v>14.1305</v>
      </c>
      <c r="H101" s="60">
        <v>67.951499999999996</v>
      </c>
      <c r="I101" s="576">
        <v>3.9395000000000007</v>
      </c>
      <c r="J101" s="577">
        <v>2.6804999999999999</v>
      </c>
      <c r="K101" s="142">
        <v>0</v>
      </c>
      <c r="L101" s="478"/>
    </row>
    <row r="102" spans="1:12">
      <c r="A102" s="1078"/>
      <c r="B102" s="479" t="s">
        <v>25</v>
      </c>
      <c r="C102" s="66" t="s">
        <v>26</v>
      </c>
      <c r="D102" s="66" t="s">
        <v>111</v>
      </c>
      <c r="E102" s="66">
        <v>2</v>
      </c>
      <c r="F102" s="480">
        <v>2000</v>
      </c>
      <c r="G102" s="519">
        <v>5.7480000000000002</v>
      </c>
      <c r="H102" s="64">
        <v>67.338999999999999</v>
      </c>
      <c r="I102" s="520">
        <v>4.6479999999999997</v>
      </c>
      <c r="J102" s="521">
        <v>1.9165000000000001</v>
      </c>
      <c r="K102" s="143">
        <v>0</v>
      </c>
      <c r="L102" s="480"/>
    </row>
    <row r="103" spans="1:12">
      <c r="A103" s="1078"/>
      <c r="B103" s="479" t="s">
        <v>25</v>
      </c>
      <c r="C103" s="66" t="s">
        <v>26</v>
      </c>
      <c r="D103" s="66" t="s">
        <v>111</v>
      </c>
      <c r="E103" s="66">
        <v>3</v>
      </c>
      <c r="F103" s="480">
        <v>2000</v>
      </c>
      <c r="G103" s="519">
        <v>5.5164999999999997</v>
      </c>
      <c r="H103" s="64">
        <v>72.927000000000007</v>
      </c>
      <c r="I103" s="520">
        <v>4.7270000000000003</v>
      </c>
      <c r="J103" s="521">
        <v>3.3329999999999997</v>
      </c>
      <c r="K103" s="143">
        <v>0</v>
      </c>
      <c r="L103" s="480"/>
    </row>
    <row r="104" spans="1:12">
      <c r="A104" s="1078"/>
      <c r="B104" s="479" t="s">
        <v>25</v>
      </c>
      <c r="C104" s="66" t="s">
        <v>26</v>
      </c>
      <c r="D104" s="66" t="s">
        <v>111</v>
      </c>
      <c r="E104" s="66">
        <v>4</v>
      </c>
      <c r="F104" s="480">
        <v>2000</v>
      </c>
      <c r="G104" s="519">
        <v>7.9574999999999996</v>
      </c>
      <c r="H104" s="64">
        <v>71.138499999999993</v>
      </c>
      <c r="I104" s="520">
        <v>12.3225</v>
      </c>
      <c r="J104" s="521">
        <v>0.5655</v>
      </c>
      <c r="K104" s="143">
        <v>0</v>
      </c>
      <c r="L104" s="480"/>
    </row>
    <row r="105" spans="1:12">
      <c r="A105" s="1078"/>
      <c r="B105" s="479" t="s">
        <v>25</v>
      </c>
      <c r="C105" s="66" t="s">
        <v>26</v>
      </c>
      <c r="D105" s="66" t="s">
        <v>111</v>
      </c>
      <c r="E105" s="66">
        <v>5</v>
      </c>
      <c r="F105" s="480">
        <v>2000</v>
      </c>
      <c r="G105" s="519">
        <v>4.9085000000000001</v>
      </c>
      <c r="H105" s="64">
        <v>81.792000000000002</v>
      </c>
      <c r="I105" s="520">
        <v>5.2629999999999999</v>
      </c>
      <c r="J105" s="521">
        <v>0.61049999999999993</v>
      </c>
      <c r="K105" s="143">
        <v>0</v>
      </c>
      <c r="L105" s="480"/>
    </row>
    <row r="106" spans="1:12">
      <c r="A106" s="1078"/>
      <c r="B106" s="479" t="s">
        <v>25</v>
      </c>
      <c r="C106" s="66" t="s">
        <v>26</v>
      </c>
      <c r="D106" s="66" t="s">
        <v>111</v>
      </c>
      <c r="E106" s="66">
        <v>6</v>
      </c>
      <c r="F106" s="480">
        <v>2000</v>
      </c>
      <c r="G106" s="519">
        <v>4.4160000000000004</v>
      </c>
      <c r="H106" s="64">
        <v>77.665999999999997</v>
      </c>
      <c r="I106" s="520">
        <v>15.929</v>
      </c>
      <c r="J106" s="521">
        <v>0.33650000000000002</v>
      </c>
      <c r="K106" s="143">
        <v>0</v>
      </c>
      <c r="L106" s="480"/>
    </row>
    <row r="107" spans="1:12">
      <c r="A107" s="1078"/>
      <c r="B107" s="479" t="s">
        <v>25</v>
      </c>
      <c r="C107" s="66" t="s">
        <v>26</v>
      </c>
      <c r="D107" s="66" t="s">
        <v>111</v>
      </c>
      <c r="E107" s="66">
        <v>7</v>
      </c>
      <c r="F107" s="480">
        <v>2000</v>
      </c>
      <c r="G107" s="519">
        <v>7.0949999999999998</v>
      </c>
      <c r="H107" s="64">
        <v>62.311999999999983</v>
      </c>
      <c r="I107" s="520">
        <v>5.6464999999999996</v>
      </c>
      <c r="J107" s="521">
        <v>0</v>
      </c>
      <c r="K107" s="143">
        <v>0</v>
      </c>
      <c r="L107" s="480"/>
    </row>
    <row r="108" spans="1:12">
      <c r="A108" s="1078"/>
      <c r="B108" s="479" t="s">
        <v>25</v>
      </c>
      <c r="C108" s="66" t="s">
        <v>26</v>
      </c>
      <c r="D108" s="66" t="s">
        <v>111</v>
      </c>
      <c r="E108" s="66">
        <v>8</v>
      </c>
      <c r="F108" s="480">
        <v>2000</v>
      </c>
      <c r="G108" s="519">
        <v>4.2869999999999999</v>
      </c>
      <c r="H108" s="64">
        <v>73.587000000000018</v>
      </c>
      <c r="I108" s="520">
        <v>15.7385</v>
      </c>
      <c r="J108" s="521">
        <v>0.33250000000000002</v>
      </c>
      <c r="K108" s="143">
        <v>0</v>
      </c>
      <c r="L108" s="480"/>
    </row>
    <row r="109" spans="1:12">
      <c r="A109" s="1078"/>
      <c r="B109" s="479" t="s">
        <v>25</v>
      </c>
      <c r="C109" s="66" t="s">
        <v>26</v>
      </c>
      <c r="D109" s="66" t="s">
        <v>111</v>
      </c>
      <c r="E109" s="66">
        <v>9</v>
      </c>
      <c r="F109" s="480">
        <v>2000</v>
      </c>
      <c r="G109" s="519">
        <v>5.0824999999999996</v>
      </c>
      <c r="H109" s="64">
        <v>83.959500000000006</v>
      </c>
      <c r="I109" s="520">
        <v>5.6319999999999997</v>
      </c>
      <c r="J109" s="521">
        <v>1.1524999999999999</v>
      </c>
      <c r="K109" s="143">
        <v>0</v>
      </c>
      <c r="L109" s="480"/>
    </row>
    <row r="110" spans="1:12">
      <c r="A110" s="1078"/>
      <c r="B110" s="479" t="s">
        <v>25</v>
      </c>
      <c r="C110" s="66" t="s">
        <v>26</v>
      </c>
      <c r="D110" s="66" t="s">
        <v>111</v>
      </c>
      <c r="E110" s="66">
        <v>10</v>
      </c>
      <c r="F110" s="480">
        <v>2000</v>
      </c>
      <c r="G110" s="519">
        <v>6.1885000000000003</v>
      </c>
      <c r="H110" s="76">
        <v>88.15</v>
      </c>
      <c r="I110" s="522">
        <v>0.65949999999999998</v>
      </c>
      <c r="J110" s="523">
        <v>0.59050000000000002</v>
      </c>
      <c r="K110" s="144">
        <v>0</v>
      </c>
      <c r="L110" s="482"/>
    </row>
    <row r="111" spans="1:12">
      <c r="A111" s="1078"/>
      <c r="B111" s="574" t="s">
        <v>178</v>
      </c>
      <c r="C111" s="555"/>
      <c r="D111" s="555"/>
      <c r="E111" s="555"/>
      <c r="F111" s="556"/>
      <c r="G111" s="524">
        <f>AVERAGE(G101:G110)</f>
        <v>6.5329999999999995</v>
      </c>
      <c r="H111" s="525">
        <f>AVERAGE(H101:H110)</f>
        <v>74.682249999999996</v>
      </c>
      <c r="I111" s="525">
        <f>AVERAGE(I101:I110)</f>
        <v>7.4505499999999998</v>
      </c>
      <c r="J111" s="526">
        <f>AVERAGE(J101:J110)</f>
        <v>1.1517999999999999</v>
      </c>
      <c r="K111" s="884"/>
      <c r="L111" s="740">
        <f>AVERAGE(K101:K110)</f>
        <v>0</v>
      </c>
    </row>
    <row r="112" spans="1:12">
      <c r="A112" s="1078"/>
      <c r="B112" s="479" t="s">
        <v>25</v>
      </c>
      <c r="C112" s="66" t="s">
        <v>26</v>
      </c>
      <c r="D112" s="66" t="s">
        <v>112</v>
      </c>
      <c r="E112" s="66">
        <v>1</v>
      </c>
      <c r="F112" s="480">
        <v>2000</v>
      </c>
      <c r="G112" s="519">
        <v>15.3505</v>
      </c>
      <c r="H112" s="64">
        <v>72.343500000000006</v>
      </c>
      <c r="I112" s="520">
        <v>10.4435</v>
      </c>
      <c r="J112" s="521">
        <v>0.45049999999999996</v>
      </c>
      <c r="K112" s="143">
        <v>0</v>
      </c>
      <c r="L112" s="480"/>
    </row>
    <row r="113" spans="1:12">
      <c r="A113" s="1078"/>
      <c r="B113" s="479" t="s">
        <v>25</v>
      </c>
      <c r="C113" s="66" t="s">
        <v>26</v>
      </c>
      <c r="D113" s="66" t="s">
        <v>112</v>
      </c>
      <c r="E113" s="66">
        <v>2</v>
      </c>
      <c r="F113" s="480">
        <v>2000</v>
      </c>
      <c r="G113" s="519">
        <v>10.023999999999999</v>
      </c>
      <c r="H113" s="64">
        <v>75.188500000000005</v>
      </c>
      <c r="I113" s="520">
        <v>13.932499999999997</v>
      </c>
      <c r="J113" s="521">
        <v>0</v>
      </c>
      <c r="K113" s="143">
        <v>0</v>
      </c>
      <c r="L113" s="480"/>
    </row>
    <row r="114" spans="1:12">
      <c r="A114" s="1078"/>
      <c r="B114" s="479" t="s">
        <v>25</v>
      </c>
      <c r="C114" s="66" t="s">
        <v>26</v>
      </c>
      <c r="D114" s="66" t="s">
        <v>112</v>
      </c>
      <c r="E114" s="66">
        <v>3</v>
      </c>
      <c r="F114" s="480">
        <v>2000</v>
      </c>
      <c r="G114" s="519">
        <v>3.7049999999999996</v>
      </c>
      <c r="H114" s="64">
        <v>81.774000000000001</v>
      </c>
      <c r="I114" s="520">
        <v>13.970500000000001</v>
      </c>
      <c r="J114" s="521">
        <v>0</v>
      </c>
      <c r="K114" s="143">
        <v>0</v>
      </c>
      <c r="L114" s="480"/>
    </row>
    <row r="115" spans="1:12">
      <c r="A115" s="1078"/>
      <c r="B115" s="479" t="s">
        <v>25</v>
      </c>
      <c r="C115" s="66" t="s">
        <v>26</v>
      </c>
      <c r="D115" s="66" t="s">
        <v>112</v>
      </c>
      <c r="E115" s="66">
        <v>4</v>
      </c>
      <c r="F115" s="480">
        <v>2000</v>
      </c>
      <c r="G115" s="519">
        <v>10.5245</v>
      </c>
      <c r="H115" s="64">
        <v>79.035499999999999</v>
      </c>
      <c r="I115" s="520">
        <v>10.362500000000001</v>
      </c>
      <c r="J115" s="521">
        <v>0</v>
      </c>
      <c r="K115" s="143">
        <v>0</v>
      </c>
      <c r="L115" s="480"/>
    </row>
    <row r="116" spans="1:12">
      <c r="A116" s="1078"/>
      <c r="B116" s="479" t="s">
        <v>25</v>
      </c>
      <c r="C116" s="66" t="s">
        <v>26</v>
      </c>
      <c r="D116" s="66" t="s">
        <v>112</v>
      </c>
      <c r="E116" s="66">
        <v>5</v>
      </c>
      <c r="F116" s="480">
        <v>2000</v>
      </c>
      <c r="G116" s="519">
        <v>18.574999999999999</v>
      </c>
      <c r="H116" s="64">
        <v>68.641999999999996</v>
      </c>
      <c r="I116" s="520">
        <v>12.512</v>
      </c>
      <c r="J116" s="521">
        <v>0</v>
      </c>
      <c r="K116" s="143">
        <v>0</v>
      </c>
      <c r="L116" s="480"/>
    </row>
    <row r="117" spans="1:12">
      <c r="A117" s="1078"/>
      <c r="B117" s="479" t="s">
        <v>25</v>
      </c>
      <c r="C117" s="66" t="s">
        <v>26</v>
      </c>
      <c r="D117" s="66" t="s">
        <v>112</v>
      </c>
      <c r="E117" s="66">
        <v>6</v>
      </c>
      <c r="F117" s="480">
        <v>2000</v>
      </c>
      <c r="G117" s="519">
        <v>8.9169999999999998</v>
      </c>
      <c r="H117" s="64">
        <v>10.073999999999989</v>
      </c>
      <c r="I117" s="520">
        <v>78.259999999999991</v>
      </c>
      <c r="J117" s="521">
        <v>0.63149999999999995</v>
      </c>
      <c r="K117" s="143">
        <v>0</v>
      </c>
      <c r="L117" s="480"/>
    </row>
    <row r="118" spans="1:12">
      <c r="A118" s="1078"/>
      <c r="B118" s="479" t="s">
        <v>25</v>
      </c>
      <c r="C118" s="66" t="s">
        <v>26</v>
      </c>
      <c r="D118" s="66" t="s">
        <v>112</v>
      </c>
      <c r="E118" s="66">
        <v>7</v>
      </c>
      <c r="F118" s="480">
        <v>2000</v>
      </c>
      <c r="G118" s="519">
        <v>6.1304999999999996</v>
      </c>
      <c r="H118" s="64">
        <v>84.268500000000003</v>
      </c>
      <c r="I118" s="520">
        <v>6.9099999999999993</v>
      </c>
      <c r="J118" s="521">
        <v>1.9394999999999998</v>
      </c>
      <c r="K118" s="143">
        <v>0</v>
      </c>
      <c r="L118" s="480"/>
    </row>
    <row r="119" spans="1:12">
      <c r="A119" s="1078"/>
      <c r="B119" s="485" t="s">
        <v>25</v>
      </c>
      <c r="C119" s="91" t="s">
        <v>26</v>
      </c>
      <c r="D119" s="66" t="s">
        <v>112</v>
      </c>
      <c r="E119" s="66">
        <v>8</v>
      </c>
      <c r="F119" s="480">
        <v>2000</v>
      </c>
      <c r="G119" s="519">
        <v>10.385</v>
      </c>
      <c r="H119" s="64">
        <v>65.293999999999997</v>
      </c>
      <c r="I119" s="520">
        <v>21.5335</v>
      </c>
      <c r="J119" s="521">
        <v>0.50449999999999995</v>
      </c>
      <c r="K119" s="143">
        <v>0</v>
      </c>
      <c r="L119" s="480"/>
    </row>
    <row r="120" spans="1:12">
      <c r="A120" s="1078"/>
      <c r="B120" s="485" t="s">
        <v>25</v>
      </c>
      <c r="C120" s="91" t="s">
        <v>26</v>
      </c>
      <c r="D120" s="66" t="s">
        <v>112</v>
      </c>
      <c r="E120" s="66">
        <v>9</v>
      </c>
      <c r="F120" s="480">
        <v>2000</v>
      </c>
      <c r="G120" s="519">
        <v>9.8859999999999992</v>
      </c>
      <c r="H120" s="64">
        <v>73.658999999999992</v>
      </c>
      <c r="I120" s="520">
        <v>15.254</v>
      </c>
      <c r="J120" s="521">
        <v>0.66700000000000004</v>
      </c>
      <c r="K120" s="143">
        <v>0</v>
      </c>
      <c r="L120" s="480"/>
    </row>
    <row r="121" spans="1:12">
      <c r="A121" s="1078"/>
      <c r="B121" s="479" t="s">
        <v>25</v>
      </c>
      <c r="C121" s="66" t="s">
        <v>26</v>
      </c>
      <c r="D121" s="66" t="s">
        <v>112</v>
      </c>
      <c r="E121" s="66">
        <v>10</v>
      </c>
      <c r="F121" s="480">
        <v>2000</v>
      </c>
      <c r="G121" s="519">
        <v>2.8730000000000002</v>
      </c>
      <c r="H121" s="76">
        <v>78.572500000000005</v>
      </c>
      <c r="I121" s="522">
        <v>15.112500000000001</v>
      </c>
      <c r="J121" s="523">
        <v>1.7934999999999999</v>
      </c>
      <c r="K121" s="144">
        <v>0</v>
      </c>
      <c r="L121" s="482"/>
    </row>
    <row r="122" spans="1:12">
      <c r="A122" s="1078"/>
      <c r="B122" s="574" t="s">
        <v>179</v>
      </c>
      <c r="C122" s="555"/>
      <c r="D122" s="555"/>
      <c r="E122" s="555"/>
      <c r="F122" s="556"/>
      <c r="G122" s="524">
        <f t="shared" ref="G122:J122" si="6">AVERAGE(G112:G121)</f>
        <v>9.6370500000000003</v>
      </c>
      <c r="H122" s="525">
        <f t="shared" si="6"/>
        <v>68.885149999999996</v>
      </c>
      <c r="I122" s="525">
        <f t="shared" si="6"/>
        <v>19.8291</v>
      </c>
      <c r="J122" s="526">
        <f t="shared" si="6"/>
        <v>0.5986499999999999</v>
      </c>
      <c r="K122" s="884"/>
      <c r="L122" s="740">
        <f>AVERAGE(K112:K121)</f>
        <v>0</v>
      </c>
    </row>
    <row r="123" spans="1:12">
      <c r="A123" s="1078"/>
      <c r="B123" s="479" t="s">
        <v>25</v>
      </c>
      <c r="C123" s="66" t="s">
        <v>26</v>
      </c>
      <c r="D123" s="66" t="s">
        <v>113</v>
      </c>
      <c r="E123" s="66">
        <v>1</v>
      </c>
      <c r="F123" s="480">
        <v>2000</v>
      </c>
      <c r="G123" s="519">
        <v>0.4405</v>
      </c>
      <c r="H123" s="64">
        <v>81.325000000000003</v>
      </c>
      <c r="I123" s="520">
        <v>15.397500000000001</v>
      </c>
      <c r="J123" s="521">
        <v>0.61950000000000005</v>
      </c>
      <c r="K123" s="143">
        <v>0</v>
      </c>
      <c r="L123" s="480"/>
    </row>
    <row r="124" spans="1:12">
      <c r="A124" s="1078"/>
      <c r="B124" s="479" t="s">
        <v>25</v>
      </c>
      <c r="C124" s="66" t="s">
        <v>26</v>
      </c>
      <c r="D124" s="66" t="s">
        <v>113</v>
      </c>
      <c r="E124" s="66">
        <v>2</v>
      </c>
      <c r="F124" s="480">
        <v>2000</v>
      </c>
      <c r="G124" s="519">
        <v>0.88500000000000001</v>
      </c>
      <c r="H124" s="64">
        <v>48.859000000000002</v>
      </c>
      <c r="I124" s="520">
        <v>48.627499999999998</v>
      </c>
      <c r="J124" s="521">
        <v>0.13550000000000001</v>
      </c>
      <c r="K124" s="143">
        <v>0</v>
      </c>
      <c r="L124" s="480"/>
    </row>
    <row r="125" spans="1:12">
      <c r="A125" s="1078"/>
      <c r="B125" s="479" t="s">
        <v>25</v>
      </c>
      <c r="C125" s="66" t="s">
        <v>26</v>
      </c>
      <c r="D125" s="66" t="s">
        <v>113</v>
      </c>
      <c r="E125" s="66">
        <v>3</v>
      </c>
      <c r="F125" s="480">
        <v>2000</v>
      </c>
      <c r="G125" s="519">
        <v>0.98850000000000005</v>
      </c>
      <c r="H125" s="64">
        <v>77.526500000000013</v>
      </c>
      <c r="I125" s="520">
        <v>9.9535</v>
      </c>
      <c r="J125" s="521">
        <v>1.6240000000000001</v>
      </c>
      <c r="K125" s="143">
        <v>0</v>
      </c>
      <c r="L125" s="480"/>
    </row>
    <row r="126" spans="1:12">
      <c r="A126" s="1078"/>
      <c r="B126" s="479" t="s">
        <v>25</v>
      </c>
      <c r="C126" s="66" t="s">
        <v>26</v>
      </c>
      <c r="D126" s="66" t="s">
        <v>113</v>
      </c>
      <c r="E126" s="66">
        <v>4</v>
      </c>
      <c r="F126" s="480">
        <v>2000</v>
      </c>
      <c r="G126" s="519">
        <v>1.7684999999999997</v>
      </c>
      <c r="H126" s="64">
        <v>68.760999999999996</v>
      </c>
      <c r="I126" s="520">
        <v>15.9635</v>
      </c>
      <c r="J126" s="521">
        <v>1.8570000000000002</v>
      </c>
      <c r="K126" s="143">
        <v>0</v>
      </c>
      <c r="L126" s="480"/>
    </row>
    <row r="127" spans="1:12">
      <c r="A127" s="1078"/>
      <c r="B127" s="479" t="s">
        <v>25</v>
      </c>
      <c r="C127" s="66" t="s">
        <v>26</v>
      </c>
      <c r="D127" s="66" t="s">
        <v>113</v>
      </c>
      <c r="E127" s="66">
        <v>5</v>
      </c>
      <c r="F127" s="480">
        <v>2000</v>
      </c>
      <c r="G127" s="519">
        <v>5.0765000000000002</v>
      </c>
      <c r="H127" s="64">
        <v>67.02549999999998</v>
      </c>
      <c r="I127" s="520">
        <v>21.015000000000001</v>
      </c>
      <c r="J127" s="521">
        <v>2.1734999999999998</v>
      </c>
      <c r="K127" s="143">
        <v>0</v>
      </c>
      <c r="L127" s="480"/>
    </row>
    <row r="128" spans="1:12">
      <c r="A128" s="1078"/>
      <c r="B128" s="479" t="s">
        <v>25</v>
      </c>
      <c r="C128" s="66" t="s">
        <v>26</v>
      </c>
      <c r="D128" s="66" t="s">
        <v>113</v>
      </c>
      <c r="E128" s="66">
        <v>6</v>
      </c>
      <c r="F128" s="480">
        <v>2000</v>
      </c>
      <c r="G128" s="519">
        <v>1.0965</v>
      </c>
      <c r="H128" s="64">
        <v>66.438000000000002</v>
      </c>
      <c r="I128" s="520">
        <v>25.233000000000001</v>
      </c>
      <c r="J128" s="521">
        <v>1.6840000000000002</v>
      </c>
      <c r="K128" s="143">
        <v>0</v>
      </c>
      <c r="L128" s="480"/>
    </row>
    <row r="129" spans="1:12">
      <c r="A129" s="1078"/>
      <c r="B129" s="479" t="s">
        <v>25</v>
      </c>
      <c r="C129" s="66" t="s">
        <v>26</v>
      </c>
      <c r="D129" s="66" t="s">
        <v>113</v>
      </c>
      <c r="E129" s="66">
        <v>7</v>
      </c>
      <c r="F129" s="480">
        <v>2000</v>
      </c>
      <c r="G129" s="519">
        <v>0.76</v>
      </c>
      <c r="H129" s="64">
        <v>75.343000000000004</v>
      </c>
      <c r="I129" s="520">
        <v>19.2685</v>
      </c>
      <c r="J129" s="521">
        <v>0.54100000000000004</v>
      </c>
      <c r="K129" s="143">
        <v>0</v>
      </c>
      <c r="L129" s="480"/>
    </row>
    <row r="130" spans="1:12">
      <c r="A130" s="1078"/>
      <c r="B130" s="479" t="s">
        <v>25</v>
      </c>
      <c r="C130" s="66" t="s">
        <v>26</v>
      </c>
      <c r="D130" s="66" t="s">
        <v>113</v>
      </c>
      <c r="E130" s="66">
        <v>8</v>
      </c>
      <c r="F130" s="480">
        <v>2000</v>
      </c>
      <c r="G130" s="519">
        <v>1.2095</v>
      </c>
      <c r="H130" s="64">
        <v>82.174999999999997</v>
      </c>
      <c r="I130" s="520">
        <v>10.7075</v>
      </c>
      <c r="J130" s="521">
        <v>2.3694999999999999</v>
      </c>
      <c r="K130" s="143">
        <v>0</v>
      </c>
      <c r="L130" s="480"/>
    </row>
    <row r="131" spans="1:12">
      <c r="A131" s="1078"/>
      <c r="B131" s="479" t="s">
        <v>25</v>
      </c>
      <c r="C131" s="66" t="s">
        <v>26</v>
      </c>
      <c r="D131" s="66" t="s">
        <v>113</v>
      </c>
      <c r="E131" s="66">
        <v>9</v>
      </c>
      <c r="F131" s="480">
        <v>2000</v>
      </c>
      <c r="G131" s="519">
        <v>1.3654999999999999</v>
      </c>
      <c r="H131" s="64">
        <v>79.119</v>
      </c>
      <c r="I131" s="520">
        <v>13.2585</v>
      </c>
      <c r="J131" s="521">
        <v>0.24500000000000002</v>
      </c>
      <c r="K131" s="143">
        <v>0</v>
      </c>
      <c r="L131" s="480"/>
    </row>
    <row r="132" spans="1:12">
      <c r="A132" s="1078"/>
      <c r="B132" s="479" t="s">
        <v>25</v>
      </c>
      <c r="C132" s="66" t="s">
        <v>26</v>
      </c>
      <c r="D132" s="66" t="s">
        <v>113</v>
      </c>
      <c r="E132" s="66">
        <v>10</v>
      </c>
      <c r="F132" s="480">
        <v>2000</v>
      </c>
      <c r="G132" s="527">
        <v>1.161</v>
      </c>
      <c r="H132" s="76">
        <v>76.061499999999995</v>
      </c>
      <c r="I132" s="522">
        <v>21.6495</v>
      </c>
      <c r="J132" s="523">
        <v>0.23699999999999999</v>
      </c>
      <c r="K132" s="144">
        <v>0</v>
      </c>
      <c r="L132" s="482"/>
    </row>
    <row r="133" spans="1:12" ht="15.75" thickBot="1">
      <c r="A133" s="1078"/>
      <c r="B133" s="578" t="s">
        <v>180</v>
      </c>
      <c r="C133" s="557"/>
      <c r="D133" s="558"/>
      <c r="E133" s="558"/>
      <c r="F133" s="559"/>
      <c r="G133" s="528">
        <f t="shared" ref="G133" si="7">AVERAGE(G123:G132)</f>
        <v>1.4751499999999997</v>
      </c>
      <c r="H133" s="529">
        <f>AVERAGE(H123:H132)</f>
        <v>72.263350000000003</v>
      </c>
      <c r="I133" s="529">
        <f t="shared" ref="I133:J133" si="8">AVERAGE(I123:I132)</f>
        <v>20.107399999999998</v>
      </c>
      <c r="J133" s="530">
        <f t="shared" si="8"/>
        <v>1.1486000000000001</v>
      </c>
      <c r="K133" s="885"/>
      <c r="L133" s="746">
        <f>AVERAGE(K123:K132)</f>
        <v>0</v>
      </c>
    </row>
    <row r="134" spans="1:12">
      <c r="A134" s="1025"/>
      <c r="B134" s="65" t="s">
        <v>27</v>
      </c>
      <c r="C134" s="66" t="s">
        <v>28</v>
      </c>
      <c r="D134" s="56" t="s">
        <v>111</v>
      </c>
      <c r="E134" s="66">
        <v>1</v>
      </c>
      <c r="F134" s="66">
        <v>2000</v>
      </c>
      <c r="G134" s="519">
        <v>50</v>
      </c>
      <c r="H134" s="64">
        <v>38.891500000000008</v>
      </c>
      <c r="I134" s="520">
        <v>3.0212500000000002</v>
      </c>
      <c r="J134" s="521">
        <v>5.6077999999999992</v>
      </c>
      <c r="K134" s="142">
        <v>0</v>
      </c>
      <c r="L134" s="478"/>
    </row>
    <row r="135" spans="1:12">
      <c r="A135" s="1025"/>
      <c r="B135" s="65" t="s">
        <v>27</v>
      </c>
      <c r="C135" s="66" t="s">
        <v>28</v>
      </c>
      <c r="D135" s="66" t="s">
        <v>111</v>
      </c>
      <c r="E135" s="66">
        <v>2</v>
      </c>
      <c r="F135" s="66">
        <v>2000</v>
      </c>
      <c r="G135" s="519">
        <v>4.7391499999999995</v>
      </c>
      <c r="H135" s="64">
        <v>88.974400000000003</v>
      </c>
      <c r="I135" s="520">
        <v>0</v>
      </c>
      <c r="J135" s="521">
        <v>2.5630999999999999</v>
      </c>
      <c r="K135" s="143">
        <v>0</v>
      </c>
      <c r="L135" s="480"/>
    </row>
    <row r="136" spans="1:12">
      <c r="A136" s="1025"/>
      <c r="B136" s="65" t="s">
        <v>27</v>
      </c>
      <c r="C136" s="66" t="s">
        <v>28</v>
      </c>
      <c r="D136" s="66" t="s">
        <v>111</v>
      </c>
      <c r="E136" s="66">
        <v>3</v>
      </c>
      <c r="F136" s="66">
        <v>2000</v>
      </c>
      <c r="G136" s="519">
        <v>4.9288500000000006</v>
      </c>
      <c r="H136" s="64">
        <v>84.863700000000009</v>
      </c>
      <c r="I136" s="520">
        <v>1.27075</v>
      </c>
      <c r="J136" s="521">
        <v>4.0259999999999998</v>
      </c>
      <c r="K136" s="143">
        <v>0</v>
      </c>
      <c r="L136" s="480"/>
    </row>
    <row r="137" spans="1:12">
      <c r="A137" s="1025"/>
      <c r="B137" s="65" t="s">
        <v>27</v>
      </c>
      <c r="C137" s="66" t="s">
        <v>28</v>
      </c>
      <c r="D137" s="66" t="s">
        <v>111</v>
      </c>
      <c r="E137" s="66">
        <v>4</v>
      </c>
      <c r="F137" s="66">
        <v>2000</v>
      </c>
      <c r="G137" s="519">
        <v>1.3923500000000002</v>
      </c>
      <c r="H137" s="64">
        <v>77.343800000000002</v>
      </c>
      <c r="I137" s="520">
        <v>3.8289499999999999</v>
      </c>
      <c r="J137" s="521">
        <v>2.9768500000000007</v>
      </c>
      <c r="K137" s="143">
        <v>0</v>
      </c>
      <c r="L137" s="480"/>
    </row>
    <row r="138" spans="1:12">
      <c r="A138" s="1025"/>
      <c r="B138" s="65" t="s">
        <v>27</v>
      </c>
      <c r="C138" s="66" t="s">
        <v>28</v>
      </c>
      <c r="D138" s="66" t="s">
        <v>111</v>
      </c>
      <c r="E138" s="66">
        <v>5</v>
      </c>
      <c r="F138" s="66">
        <v>2000</v>
      </c>
      <c r="G138" s="519">
        <v>8.3274500000000007</v>
      </c>
      <c r="H138" s="64">
        <v>54.987799999999993</v>
      </c>
      <c r="I138" s="520">
        <v>11.0395</v>
      </c>
      <c r="J138" s="521">
        <v>1.8529500000000001</v>
      </c>
      <c r="K138" s="143">
        <v>0</v>
      </c>
      <c r="L138" s="480"/>
    </row>
    <row r="139" spans="1:12">
      <c r="A139" s="1025"/>
      <c r="B139" s="65" t="s">
        <v>27</v>
      </c>
      <c r="C139" s="66" t="s">
        <v>28</v>
      </c>
      <c r="D139" s="66" t="s">
        <v>111</v>
      </c>
      <c r="E139" s="66">
        <v>6</v>
      </c>
      <c r="F139" s="66">
        <v>2000</v>
      </c>
      <c r="G139" s="519">
        <v>8.5921999999999983</v>
      </c>
      <c r="H139" s="64">
        <v>74.863700000000009</v>
      </c>
      <c r="I139" s="520">
        <v>4.8072999999999997</v>
      </c>
      <c r="J139" s="521">
        <v>2.6990499999999997</v>
      </c>
      <c r="K139" s="143">
        <v>0</v>
      </c>
      <c r="L139" s="480"/>
    </row>
    <row r="140" spans="1:12">
      <c r="A140" s="1025"/>
      <c r="B140" s="65" t="s">
        <v>27</v>
      </c>
      <c r="C140" s="66" t="s">
        <v>28</v>
      </c>
      <c r="D140" s="66" t="s">
        <v>111</v>
      </c>
      <c r="E140" s="66">
        <v>7</v>
      </c>
      <c r="F140" s="66">
        <v>2000</v>
      </c>
      <c r="G140" s="519">
        <v>3.4211</v>
      </c>
      <c r="H140" s="64">
        <v>83.642099999999985</v>
      </c>
      <c r="I140" s="520">
        <v>2.2595999999999998</v>
      </c>
      <c r="J140" s="521">
        <v>4.4625500000000002</v>
      </c>
      <c r="K140" s="143">
        <v>0</v>
      </c>
      <c r="L140" s="480"/>
    </row>
    <row r="141" spans="1:12">
      <c r="A141" s="1025"/>
      <c r="B141" s="65" t="s">
        <v>27</v>
      </c>
      <c r="C141" s="66" t="s">
        <v>28</v>
      </c>
      <c r="D141" s="66" t="s">
        <v>111</v>
      </c>
      <c r="E141" s="66">
        <v>8</v>
      </c>
      <c r="F141" s="66">
        <v>2000</v>
      </c>
      <c r="G141" s="519">
        <v>4.5507</v>
      </c>
      <c r="H141" s="64">
        <v>72.967100000000002</v>
      </c>
      <c r="I141" s="520">
        <v>10.17515</v>
      </c>
      <c r="J141" s="521">
        <v>9.3933499999999999</v>
      </c>
      <c r="K141" s="143">
        <v>0</v>
      </c>
      <c r="L141" s="480"/>
    </row>
    <row r="142" spans="1:12">
      <c r="A142" s="1025"/>
      <c r="B142" s="65" t="s">
        <v>27</v>
      </c>
      <c r="C142" s="66" t="s">
        <v>28</v>
      </c>
      <c r="D142" s="66" t="s">
        <v>111</v>
      </c>
      <c r="E142" s="66">
        <v>9</v>
      </c>
      <c r="F142" s="66">
        <v>2000</v>
      </c>
      <c r="G142" s="519">
        <v>5.4729999999999999</v>
      </c>
      <c r="H142" s="64">
        <v>85.089700000000008</v>
      </c>
      <c r="I142" s="520">
        <v>3.5401499999999997</v>
      </c>
      <c r="J142" s="521">
        <v>1.5966</v>
      </c>
      <c r="K142" s="143">
        <v>0</v>
      </c>
      <c r="L142" s="480"/>
    </row>
    <row r="143" spans="1:12">
      <c r="A143" s="1025"/>
      <c r="B143" s="65" t="s">
        <v>27</v>
      </c>
      <c r="C143" s="66" t="s">
        <v>28</v>
      </c>
      <c r="D143" s="66" t="s">
        <v>111</v>
      </c>
      <c r="E143" s="66">
        <v>10</v>
      </c>
      <c r="F143" s="66">
        <v>2000</v>
      </c>
      <c r="G143" s="519">
        <v>3.3485</v>
      </c>
      <c r="H143" s="76">
        <v>81.282349999999994</v>
      </c>
      <c r="I143" s="522">
        <v>7.4779999999999998</v>
      </c>
      <c r="J143" s="523">
        <v>1.3039500000000002</v>
      </c>
      <c r="K143" s="144">
        <v>0</v>
      </c>
      <c r="L143" s="482"/>
    </row>
    <row r="144" spans="1:12">
      <c r="A144" s="1025"/>
      <c r="B144" s="574" t="s">
        <v>178</v>
      </c>
      <c r="C144" s="555"/>
      <c r="D144" s="555"/>
      <c r="E144" s="555"/>
      <c r="F144" s="556"/>
      <c r="G144" s="524">
        <f>AVERAGE(G134:G143)</f>
        <v>9.477330000000002</v>
      </c>
      <c r="H144" s="525">
        <f>AVERAGE(H134:H143)</f>
        <v>74.290614999999988</v>
      </c>
      <c r="I144" s="525">
        <f>AVERAGE(I134:I143)</f>
        <v>4.7420650000000002</v>
      </c>
      <c r="J144" s="526">
        <f>AVERAGE(J134:J143)</f>
        <v>3.6482200000000007</v>
      </c>
      <c r="K144" s="884"/>
      <c r="L144" s="740">
        <f>AVERAGE(K134:K143)</f>
        <v>0</v>
      </c>
    </row>
    <row r="145" spans="1:12">
      <c r="A145" s="1025"/>
      <c r="B145" s="65" t="s">
        <v>27</v>
      </c>
      <c r="C145" s="66" t="s">
        <v>28</v>
      </c>
      <c r="D145" s="66" t="s">
        <v>112</v>
      </c>
      <c r="E145" s="66">
        <v>1</v>
      </c>
      <c r="F145" s="66">
        <v>2000</v>
      </c>
      <c r="G145" s="519">
        <v>3.6967500000000002</v>
      </c>
      <c r="H145" s="64">
        <v>88.770049999999998</v>
      </c>
      <c r="I145" s="520">
        <v>5.8843000000000005</v>
      </c>
      <c r="J145" s="521">
        <v>0.3075</v>
      </c>
      <c r="K145" s="143">
        <v>0</v>
      </c>
      <c r="L145" s="480"/>
    </row>
    <row r="146" spans="1:12">
      <c r="A146" s="1025"/>
      <c r="B146" s="65" t="s">
        <v>27</v>
      </c>
      <c r="C146" s="66" t="s">
        <v>28</v>
      </c>
      <c r="D146" s="66" t="s">
        <v>112</v>
      </c>
      <c r="E146" s="66">
        <v>2</v>
      </c>
      <c r="F146" s="66">
        <v>2000</v>
      </c>
      <c r="G146" s="519">
        <v>6.5474500000000004</v>
      </c>
      <c r="H146" s="64">
        <v>81.130600000000001</v>
      </c>
      <c r="I146" s="520">
        <v>4.3798499999999994</v>
      </c>
      <c r="J146" s="521">
        <v>1.5056</v>
      </c>
      <c r="K146" s="143">
        <v>0</v>
      </c>
      <c r="L146" s="480"/>
    </row>
    <row r="147" spans="1:12">
      <c r="A147" s="1025"/>
      <c r="B147" s="65" t="s">
        <v>27</v>
      </c>
      <c r="C147" s="66" t="s">
        <v>28</v>
      </c>
      <c r="D147" s="66" t="s">
        <v>112</v>
      </c>
      <c r="E147" s="66">
        <v>3</v>
      </c>
      <c r="F147" s="66">
        <v>2000</v>
      </c>
      <c r="G147" s="519">
        <v>6.5944999999999991</v>
      </c>
      <c r="H147" s="64">
        <v>80.256699999999995</v>
      </c>
      <c r="I147" s="520">
        <v>5.0110000000000001</v>
      </c>
      <c r="J147" s="521">
        <v>2.2771500000000002</v>
      </c>
      <c r="K147" s="143">
        <v>0</v>
      </c>
      <c r="L147" s="480"/>
    </row>
    <row r="148" spans="1:12">
      <c r="A148" s="1025"/>
      <c r="B148" s="65" t="s">
        <v>27</v>
      </c>
      <c r="C148" s="66" t="s">
        <v>28</v>
      </c>
      <c r="D148" s="66" t="s">
        <v>112</v>
      </c>
      <c r="E148" s="66">
        <v>4</v>
      </c>
      <c r="F148" s="66">
        <v>2000</v>
      </c>
      <c r="G148" s="519">
        <v>3.3465000000000003</v>
      </c>
      <c r="H148" s="64">
        <v>74.771199999999993</v>
      </c>
      <c r="I148" s="520">
        <v>5.4093499999999999</v>
      </c>
      <c r="J148" s="521">
        <v>1.7035</v>
      </c>
      <c r="K148" s="143">
        <v>0</v>
      </c>
      <c r="L148" s="480"/>
    </row>
    <row r="149" spans="1:12">
      <c r="A149" s="1025"/>
      <c r="B149" s="90" t="s">
        <v>27</v>
      </c>
      <c r="C149" s="91" t="s">
        <v>28</v>
      </c>
      <c r="D149" s="66" t="s">
        <v>112</v>
      </c>
      <c r="E149" s="66">
        <v>5</v>
      </c>
      <c r="F149" s="66">
        <v>2000</v>
      </c>
      <c r="G149" s="519">
        <v>1.4867000000000001</v>
      </c>
      <c r="H149" s="64">
        <v>78.678850000000011</v>
      </c>
      <c r="I149" s="520">
        <v>5.6808500000000004</v>
      </c>
      <c r="J149" s="521">
        <v>1.15395</v>
      </c>
      <c r="K149" s="143">
        <v>0</v>
      </c>
      <c r="L149" s="480"/>
    </row>
    <row r="150" spans="1:12">
      <c r="A150" s="1025"/>
      <c r="B150" s="65" t="s">
        <v>27</v>
      </c>
      <c r="C150" s="66" t="s">
        <v>28</v>
      </c>
      <c r="D150" s="66" t="s">
        <v>112</v>
      </c>
      <c r="E150" s="66">
        <v>6</v>
      </c>
      <c r="F150" s="66">
        <v>2000</v>
      </c>
      <c r="G150" s="519">
        <v>3.2534999999999994</v>
      </c>
      <c r="H150" s="64">
        <v>79.351500000000001</v>
      </c>
      <c r="I150" s="520">
        <v>4.6325000000000003</v>
      </c>
      <c r="J150" s="521">
        <v>2.2320000000000002</v>
      </c>
      <c r="K150" s="143">
        <v>0</v>
      </c>
      <c r="L150" s="480"/>
    </row>
    <row r="151" spans="1:12">
      <c r="A151" s="1025"/>
      <c r="B151" s="65" t="s">
        <v>27</v>
      </c>
      <c r="C151" s="66" t="s">
        <v>28</v>
      </c>
      <c r="D151" s="66" t="s">
        <v>112</v>
      </c>
      <c r="E151" s="66">
        <v>7</v>
      </c>
      <c r="F151" s="66">
        <v>2000</v>
      </c>
      <c r="G151" s="519">
        <v>4.0759999999999996</v>
      </c>
      <c r="H151" s="64">
        <v>80.502499999999998</v>
      </c>
      <c r="I151" s="520">
        <v>4.6115000000000004</v>
      </c>
      <c r="J151" s="521">
        <v>0.79749999999999999</v>
      </c>
      <c r="K151" s="143">
        <v>0</v>
      </c>
      <c r="L151" s="480"/>
    </row>
    <row r="152" spans="1:12">
      <c r="A152" s="1025"/>
      <c r="B152" s="65" t="s">
        <v>27</v>
      </c>
      <c r="C152" s="66" t="s">
        <v>28</v>
      </c>
      <c r="D152" s="66" t="s">
        <v>112</v>
      </c>
      <c r="E152" s="66">
        <v>8</v>
      </c>
      <c r="F152" s="66">
        <v>2000</v>
      </c>
      <c r="G152" s="519">
        <v>3.3065000000000002</v>
      </c>
      <c r="H152" s="64">
        <v>89.084999999999994</v>
      </c>
      <c r="I152" s="520">
        <v>2.3485</v>
      </c>
      <c r="J152" s="521">
        <v>1.4315000000000002</v>
      </c>
      <c r="K152" s="143">
        <v>0</v>
      </c>
      <c r="L152" s="480"/>
    </row>
    <row r="153" spans="1:12">
      <c r="A153" s="1025"/>
      <c r="B153" s="65" t="s">
        <v>27</v>
      </c>
      <c r="C153" s="66" t="s">
        <v>28</v>
      </c>
      <c r="D153" s="66" t="s">
        <v>112</v>
      </c>
      <c r="E153" s="66">
        <v>9</v>
      </c>
      <c r="F153" s="66">
        <v>2000</v>
      </c>
      <c r="G153" s="519">
        <v>5.0730000000000004</v>
      </c>
      <c r="H153" s="64">
        <v>76.895499999999998</v>
      </c>
      <c r="I153" s="520">
        <v>7.8254999999999999</v>
      </c>
      <c r="J153" s="521">
        <v>1.024</v>
      </c>
      <c r="K153" s="143">
        <v>0</v>
      </c>
      <c r="L153" s="480"/>
    </row>
    <row r="154" spans="1:12">
      <c r="A154" s="1025"/>
      <c r="B154" s="65" t="s">
        <v>27</v>
      </c>
      <c r="C154" s="66" t="s">
        <v>28</v>
      </c>
      <c r="D154" s="66" t="s">
        <v>112</v>
      </c>
      <c r="E154" s="66">
        <v>10</v>
      </c>
      <c r="F154" s="66">
        <v>2000</v>
      </c>
      <c r="G154" s="519">
        <v>4.0424999999999995</v>
      </c>
      <c r="H154" s="76">
        <v>85.705500000000001</v>
      </c>
      <c r="I154" s="522">
        <v>6.5235000000000003</v>
      </c>
      <c r="J154" s="523">
        <v>0.22999999999999998</v>
      </c>
      <c r="K154" s="144">
        <v>0</v>
      </c>
      <c r="L154" s="482"/>
    </row>
    <row r="155" spans="1:12">
      <c r="A155" s="1025"/>
      <c r="B155" s="574" t="s">
        <v>179</v>
      </c>
      <c r="C155" s="555"/>
      <c r="D155" s="555"/>
      <c r="E155" s="555"/>
      <c r="F155" s="556"/>
      <c r="G155" s="524">
        <f t="shared" ref="G155:J155" si="9">AVERAGE(G145:G154)</f>
        <v>4.142339999999999</v>
      </c>
      <c r="H155" s="525">
        <f t="shared" si="9"/>
        <v>81.514739999999989</v>
      </c>
      <c r="I155" s="525">
        <f t="shared" si="9"/>
        <v>5.2306849999999994</v>
      </c>
      <c r="J155" s="526">
        <f t="shared" si="9"/>
        <v>1.26627</v>
      </c>
      <c r="K155" s="884"/>
      <c r="L155" s="740">
        <f>AVERAGE(K145:K154)</f>
        <v>0</v>
      </c>
    </row>
    <row r="156" spans="1:12">
      <c r="A156" s="1025"/>
      <c r="B156" s="65" t="s">
        <v>27</v>
      </c>
      <c r="C156" s="66" t="s">
        <v>28</v>
      </c>
      <c r="D156" s="66" t="s">
        <v>113</v>
      </c>
      <c r="E156" s="66">
        <v>1</v>
      </c>
      <c r="F156" s="66">
        <v>2000</v>
      </c>
      <c r="G156" s="519">
        <v>8.7149999999999999</v>
      </c>
      <c r="H156" s="64">
        <v>85.851500000000001</v>
      </c>
      <c r="I156" s="520">
        <v>5.1195000000000004</v>
      </c>
      <c r="J156" s="521">
        <v>0</v>
      </c>
      <c r="K156" s="143">
        <v>0</v>
      </c>
      <c r="L156" s="480"/>
    </row>
    <row r="157" spans="1:12">
      <c r="A157" s="1025"/>
      <c r="B157" s="65" t="s">
        <v>27</v>
      </c>
      <c r="C157" s="66" t="s">
        <v>28</v>
      </c>
      <c r="D157" s="66" t="s">
        <v>113</v>
      </c>
      <c r="E157" s="66">
        <v>2</v>
      </c>
      <c r="F157" s="66">
        <v>2000</v>
      </c>
      <c r="G157" s="519">
        <v>17.506499999999999</v>
      </c>
      <c r="H157" s="64">
        <v>69.665499999999994</v>
      </c>
      <c r="I157" s="520">
        <v>8.6735000000000007</v>
      </c>
      <c r="J157" s="521">
        <v>3.6499999999999998E-2</v>
      </c>
      <c r="K157" s="143">
        <v>0</v>
      </c>
      <c r="L157" s="480"/>
    </row>
    <row r="158" spans="1:12">
      <c r="A158" s="1025"/>
      <c r="B158" s="65" t="s">
        <v>27</v>
      </c>
      <c r="C158" s="66" t="s">
        <v>28</v>
      </c>
      <c r="D158" s="66" t="s">
        <v>113</v>
      </c>
      <c r="E158" s="66">
        <v>3</v>
      </c>
      <c r="F158" s="66">
        <v>2000</v>
      </c>
      <c r="G158" s="519">
        <v>10.185499999999999</v>
      </c>
      <c r="H158" s="64">
        <v>84.153500000000008</v>
      </c>
      <c r="I158" s="520">
        <v>4.7554999999999996</v>
      </c>
      <c r="J158" s="521">
        <v>0</v>
      </c>
      <c r="K158" s="143">
        <v>0</v>
      </c>
      <c r="L158" s="480"/>
    </row>
    <row r="159" spans="1:12">
      <c r="A159" s="1025"/>
      <c r="B159" s="65" t="s">
        <v>27</v>
      </c>
      <c r="C159" s="66" t="s">
        <v>28</v>
      </c>
      <c r="D159" s="66" t="s">
        <v>113</v>
      </c>
      <c r="E159" s="66">
        <v>4</v>
      </c>
      <c r="F159" s="66">
        <v>2000</v>
      </c>
      <c r="G159" s="519">
        <v>5.3295000000000003</v>
      </c>
      <c r="H159" s="64">
        <v>82.786500000000004</v>
      </c>
      <c r="I159" s="520">
        <v>8.5984999999999996</v>
      </c>
      <c r="J159" s="521">
        <v>0.05</v>
      </c>
      <c r="K159" s="143">
        <v>0</v>
      </c>
      <c r="L159" s="480"/>
    </row>
    <row r="160" spans="1:12">
      <c r="A160" s="1025"/>
      <c r="B160" s="65" t="s">
        <v>27</v>
      </c>
      <c r="C160" s="66" t="s">
        <v>28</v>
      </c>
      <c r="D160" s="66" t="s">
        <v>113</v>
      </c>
      <c r="E160" s="66">
        <v>5</v>
      </c>
      <c r="F160" s="66">
        <v>2000</v>
      </c>
      <c r="G160" s="519">
        <v>6.7415000000000012</v>
      </c>
      <c r="H160" s="64">
        <v>87.998500000000007</v>
      </c>
      <c r="I160" s="520">
        <v>1.9604999999999999</v>
      </c>
      <c r="J160" s="521">
        <v>1.5775000000000001</v>
      </c>
      <c r="K160" s="143">
        <v>0</v>
      </c>
      <c r="L160" s="480"/>
    </row>
    <row r="161" spans="1:12">
      <c r="A161" s="1025"/>
      <c r="B161" s="65" t="s">
        <v>27</v>
      </c>
      <c r="C161" s="66" t="s">
        <v>28</v>
      </c>
      <c r="D161" s="66" t="s">
        <v>113</v>
      </c>
      <c r="E161" s="66">
        <v>6</v>
      </c>
      <c r="F161" s="66">
        <v>2000</v>
      </c>
      <c r="G161" s="519">
        <v>5.923</v>
      </c>
      <c r="H161" s="64">
        <v>83.673500000000004</v>
      </c>
      <c r="I161" s="520">
        <v>8.4824999999999999</v>
      </c>
      <c r="J161" s="521">
        <v>0.48049999999999998</v>
      </c>
      <c r="K161" s="143">
        <v>0</v>
      </c>
      <c r="L161" s="480"/>
    </row>
    <row r="162" spans="1:12">
      <c r="A162" s="1025"/>
      <c r="B162" s="65" t="s">
        <v>27</v>
      </c>
      <c r="C162" s="66" t="s">
        <v>28</v>
      </c>
      <c r="D162" s="66" t="s">
        <v>113</v>
      </c>
      <c r="E162" s="66">
        <v>7</v>
      </c>
      <c r="F162" s="66">
        <v>2000</v>
      </c>
      <c r="G162" s="519">
        <v>10.095499999999999</v>
      </c>
      <c r="H162" s="64">
        <v>79.111000000000004</v>
      </c>
      <c r="I162" s="520">
        <v>8.2839999999999989</v>
      </c>
      <c r="J162" s="521">
        <v>0</v>
      </c>
      <c r="K162" s="143">
        <v>0</v>
      </c>
      <c r="L162" s="480"/>
    </row>
    <row r="163" spans="1:12">
      <c r="A163" s="1025"/>
      <c r="B163" s="65" t="s">
        <v>27</v>
      </c>
      <c r="C163" s="66" t="s">
        <v>28</v>
      </c>
      <c r="D163" s="66" t="s">
        <v>113</v>
      </c>
      <c r="E163" s="66">
        <v>8</v>
      </c>
      <c r="F163" s="66">
        <v>2000</v>
      </c>
      <c r="G163" s="519">
        <v>5.0164999999999997</v>
      </c>
      <c r="H163" s="64">
        <v>72.748000000000005</v>
      </c>
      <c r="I163" s="520">
        <v>22.235499999999998</v>
      </c>
      <c r="J163" s="521">
        <v>0</v>
      </c>
      <c r="K163" s="143">
        <v>0</v>
      </c>
      <c r="L163" s="480"/>
    </row>
    <row r="164" spans="1:12">
      <c r="A164" s="1025"/>
      <c r="B164" s="65" t="s">
        <v>27</v>
      </c>
      <c r="C164" s="66" t="s">
        <v>28</v>
      </c>
      <c r="D164" s="66" t="s">
        <v>113</v>
      </c>
      <c r="E164" s="66">
        <v>9</v>
      </c>
      <c r="F164" s="66">
        <v>2000</v>
      </c>
      <c r="G164" s="519">
        <v>8.2590000000000003</v>
      </c>
      <c r="H164" s="64">
        <v>82.762500000000003</v>
      </c>
      <c r="I164" s="520">
        <v>8.3535000000000004</v>
      </c>
      <c r="J164" s="521">
        <v>0</v>
      </c>
      <c r="K164" s="143">
        <v>0</v>
      </c>
      <c r="L164" s="480"/>
    </row>
    <row r="165" spans="1:12">
      <c r="A165" s="1025"/>
      <c r="B165" s="65" t="s">
        <v>27</v>
      </c>
      <c r="C165" s="66" t="s">
        <v>28</v>
      </c>
      <c r="D165" s="66" t="s">
        <v>113</v>
      </c>
      <c r="E165" s="66">
        <v>10</v>
      </c>
      <c r="F165" s="66">
        <v>2000</v>
      </c>
      <c r="G165" s="527">
        <v>0.85399999999999987</v>
      </c>
      <c r="H165" s="76">
        <v>85.492999999999995</v>
      </c>
      <c r="I165" s="522">
        <v>13.477499999999999</v>
      </c>
      <c r="J165" s="523">
        <v>0</v>
      </c>
      <c r="K165" s="144">
        <v>0</v>
      </c>
      <c r="L165" s="482"/>
    </row>
    <row r="166" spans="1:12" ht="15.75" thickBot="1">
      <c r="A166" s="1025"/>
      <c r="B166" s="578" t="s">
        <v>180</v>
      </c>
      <c r="C166" s="558"/>
      <c r="D166" s="558"/>
      <c r="E166" s="558"/>
      <c r="F166" s="559"/>
      <c r="G166" s="528">
        <f t="shared" ref="G166" si="10">AVERAGE(G156:G165)</f>
        <v>7.8625999999999987</v>
      </c>
      <c r="H166" s="529">
        <f>AVERAGE(H156:H165)</f>
        <v>81.424350000000004</v>
      </c>
      <c r="I166" s="529">
        <f t="shared" ref="I166:J166" si="11">AVERAGE(I156:I165)</f>
        <v>8.9940499999999979</v>
      </c>
      <c r="J166" s="530">
        <f t="shared" si="11"/>
        <v>0.21445000000000003</v>
      </c>
      <c r="K166" s="885"/>
      <c r="L166" s="746">
        <f>AVERAGE(K156:K165)</f>
        <v>0</v>
      </c>
    </row>
    <row r="167" spans="1:12">
      <c r="A167" s="1025"/>
      <c r="B167" s="65" t="s">
        <v>29</v>
      </c>
      <c r="C167" s="66" t="s">
        <v>30</v>
      </c>
      <c r="D167" s="56" t="s">
        <v>111</v>
      </c>
      <c r="E167" s="66">
        <v>1</v>
      </c>
      <c r="F167" s="66">
        <v>2000</v>
      </c>
      <c r="G167" s="519">
        <v>1.7215</v>
      </c>
      <c r="H167" s="64">
        <v>73.763000000000019</v>
      </c>
      <c r="I167" s="520">
        <v>23.497499999999999</v>
      </c>
      <c r="J167" s="521">
        <v>1.0024999999999999</v>
      </c>
      <c r="K167" s="142">
        <v>0</v>
      </c>
      <c r="L167" s="478"/>
    </row>
    <row r="168" spans="1:12">
      <c r="A168" s="1025"/>
      <c r="B168" s="65" t="s">
        <v>29</v>
      </c>
      <c r="C168" s="66" t="s">
        <v>30</v>
      </c>
      <c r="D168" s="66" t="s">
        <v>111</v>
      </c>
      <c r="E168" s="66">
        <v>2</v>
      </c>
      <c r="F168" s="66">
        <v>2000</v>
      </c>
      <c r="G168" s="519">
        <v>0.38750000000000001</v>
      </c>
      <c r="H168" s="64">
        <v>81.486000000000004</v>
      </c>
      <c r="I168" s="520">
        <v>17.087499999999999</v>
      </c>
      <c r="J168" s="521">
        <v>0.66549999999999998</v>
      </c>
      <c r="K168" s="143">
        <v>0</v>
      </c>
      <c r="L168" s="480"/>
    </row>
    <row r="169" spans="1:12">
      <c r="A169" s="1025"/>
      <c r="B169" s="65" t="s">
        <v>29</v>
      </c>
      <c r="C169" s="66" t="s">
        <v>30</v>
      </c>
      <c r="D169" s="66" t="s">
        <v>111</v>
      </c>
      <c r="E169" s="66">
        <v>3</v>
      </c>
      <c r="F169" s="66">
        <v>2000</v>
      </c>
      <c r="G169" s="519">
        <v>0.84550000000000003</v>
      </c>
      <c r="H169" s="64">
        <v>78.593500000000006</v>
      </c>
      <c r="I169" s="520">
        <v>20.347000000000001</v>
      </c>
      <c r="J169" s="521">
        <v>0.05</v>
      </c>
      <c r="K169" s="143">
        <v>0</v>
      </c>
      <c r="L169" s="480"/>
    </row>
    <row r="170" spans="1:12">
      <c r="A170" s="1025"/>
      <c r="B170" s="65" t="s">
        <v>29</v>
      </c>
      <c r="C170" s="66" t="s">
        <v>30</v>
      </c>
      <c r="D170" s="66" t="s">
        <v>111</v>
      </c>
      <c r="E170" s="66">
        <v>4</v>
      </c>
      <c r="F170" s="66">
        <v>2000</v>
      </c>
      <c r="G170" s="519">
        <v>0.74450000000000005</v>
      </c>
      <c r="H170" s="64">
        <v>83.281000000000006</v>
      </c>
      <c r="I170" s="520">
        <v>11.012</v>
      </c>
      <c r="J170" s="521">
        <v>2.5945</v>
      </c>
      <c r="K170" s="143">
        <v>0</v>
      </c>
      <c r="L170" s="480"/>
    </row>
    <row r="171" spans="1:12">
      <c r="A171" s="1025"/>
      <c r="B171" s="65" t="s">
        <v>29</v>
      </c>
      <c r="C171" s="66" t="s">
        <v>30</v>
      </c>
      <c r="D171" s="66" t="s">
        <v>111</v>
      </c>
      <c r="E171" s="66">
        <v>5</v>
      </c>
      <c r="F171" s="66">
        <v>2000</v>
      </c>
      <c r="G171" s="519">
        <v>1.5980000000000001</v>
      </c>
      <c r="H171" s="64">
        <v>85.120999999999995</v>
      </c>
      <c r="I171" s="520">
        <v>12.913</v>
      </c>
      <c r="J171" s="521">
        <v>0</v>
      </c>
      <c r="K171" s="143">
        <v>0</v>
      </c>
      <c r="L171" s="480"/>
    </row>
    <row r="172" spans="1:12">
      <c r="A172" s="1025"/>
      <c r="B172" s="65" t="s">
        <v>29</v>
      </c>
      <c r="C172" s="66" t="s">
        <v>30</v>
      </c>
      <c r="D172" s="66" t="s">
        <v>111</v>
      </c>
      <c r="E172" s="66">
        <v>6</v>
      </c>
      <c r="F172" s="66">
        <v>2000</v>
      </c>
      <c r="G172" s="519">
        <v>0.44650000000000001</v>
      </c>
      <c r="H172" s="64">
        <v>82.182000000000002</v>
      </c>
      <c r="I172" s="520">
        <v>17.106000000000002</v>
      </c>
      <c r="J172" s="521">
        <v>0.18099999999999999</v>
      </c>
      <c r="K172" s="143">
        <v>0</v>
      </c>
      <c r="L172" s="480"/>
    </row>
    <row r="173" spans="1:12">
      <c r="A173" s="1025"/>
      <c r="B173" s="65" t="s">
        <v>29</v>
      </c>
      <c r="C173" s="66" t="s">
        <v>30</v>
      </c>
      <c r="D173" s="66" t="s">
        <v>111</v>
      </c>
      <c r="E173" s="66">
        <v>7</v>
      </c>
      <c r="F173" s="66">
        <v>2000</v>
      </c>
      <c r="G173" s="519">
        <v>0.84049999999999991</v>
      </c>
      <c r="H173" s="64">
        <v>81.290000000000006</v>
      </c>
      <c r="I173" s="520">
        <v>17.599499999999999</v>
      </c>
      <c r="J173" s="521">
        <v>4.1000000000000002E-2</v>
      </c>
      <c r="K173" s="143">
        <v>0</v>
      </c>
      <c r="L173" s="480"/>
    </row>
    <row r="174" spans="1:12">
      <c r="A174" s="1025"/>
      <c r="B174" s="65" t="s">
        <v>29</v>
      </c>
      <c r="C174" s="66" t="s">
        <v>30</v>
      </c>
      <c r="D174" s="66" t="s">
        <v>111</v>
      </c>
      <c r="E174" s="66">
        <v>8</v>
      </c>
      <c r="F174" s="66">
        <v>2000</v>
      </c>
      <c r="G174" s="519">
        <v>0.49400000000000005</v>
      </c>
      <c r="H174" s="64">
        <v>76.1875</v>
      </c>
      <c r="I174" s="520">
        <v>22.431999999999999</v>
      </c>
      <c r="J174" s="521">
        <v>0.5675</v>
      </c>
      <c r="K174" s="143">
        <v>0</v>
      </c>
      <c r="L174" s="480"/>
    </row>
    <row r="175" spans="1:12">
      <c r="A175" s="1025"/>
      <c r="B175" s="65" t="s">
        <v>29</v>
      </c>
      <c r="C175" s="66" t="s">
        <v>30</v>
      </c>
      <c r="D175" s="66" t="s">
        <v>111</v>
      </c>
      <c r="E175" s="66">
        <v>9</v>
      </c>
      <c r="F175" s="66">
        <v>2000</v>
      </c>
      <c r="G175" s="519">
        <v>2.7810000000000001</v>
      </c>
      <c r="H175" s="64">
        <v>84.744500000000002</v>
      </c>
      <c r="I175" s="520">
        <v>11.753500000000001</v>
      </c>
      <c r="J175" s="521">
        <v>0.13450000000000001</v>
      </c>
      <c r="K175" s="143">
        <v>0</v>
      </c>
      <c r="L175" s="480"/>
    </row>
    <row r="176" spans="1:12">
      <c r="A176" s="1025"/>
      <c r="B176" s="65" t="s">
        <v>29</v>
      </c>
      <c r="C176" s="66" t="s">
        <v>30</v>
      </c>
      <c r="D176" s="66" t="s">
        <v>111</v>
      </c>
      <c r="E176" s="66">
        <v>10</v>
      </c>
      <c r="F176" s="66">
        <v>2000</v>
      </c>
      <c r="G176" s="519">
        <v>1.2629999999999999</v>
      </c>
      <c r="H176" s="76">
        <v>83.468000000000004</v>
      </c>
      <c r="I176" s="522">
        <v>14.055999999999999</v>
      </c>
      <c r="J176" s="523">
        <v>0</v>
      </c>
      <c r="K176" s="144">
        <v>0</v>
      </c>
      <c r="L176" s="482"/>
    </row>
    <row r="177" spans="1:12">
      <c r="A177" s="1025"/>
      <c r="B177" s="574" t="s">
        <v>178</v>
      </c>
      <c r="C177" s="555"/>
      <c r="D177" s="555"/>
      <c r="E177" s="555"/>
      <c r="F177" s="556"/>
      <c r="G177" s="524">
        <f>AVERAGE(G167:G176)</f>
        <v>1.1122000000000001</v>
      </c>
      <c r="H177" s="525">
        <f>AVERAGE(H167:H176)</f>
        <v>81.011650000000003</v>
      </c>
      <c r="I177" s="525">
        <f>AVERAGE(I167:I176)</f>
        <v>16.7804</v>
      </c>
      <c r="J177" s="526">
        <f>AVERAGE(J167:J176)</f>
        <v>0.52365000000000006</v>
      </c>
      <c r="K177" s="884"/>
      <c r="L177" s="740">
        <f>AVERAGE(K167:K176)</f>
        <v>0</v>
      </c>
    </row>
    <row r="178" spans="1:12">
      <c r="A178" s="1025"/>
      <c r="B178" s="65" t="s">
        <v>29</v>
      </c>
      <c r="C178" s="66" t="s">
        <v>30</v>
      </c>
      <c r="D178" s="66" t="s">
        <v>112</v>
      </c>
      <c r="E178" s="66">
        <v>1</v>
      </c>
      <c r="F178" s="66">
        <v>2000</v>
      </c>
      <c r="G178" s="519">
        <v>3.2320000000000002</v>
      </c>
      <c r="H178" s="64">
        <v>74.728999999999999</v>
      </c>
      <c r="I178" s="520">
        <v>5.6449999999999996</v>
      </c>
      <c r="J178" s="521">
        <v>5.5934999999999997</v>
      </c>
      <c r="K178" s="143">
        <v>0</v>
      </c>
      <c r="L178" s="480"/>
    </row>
    <row r="179" spans="1:12">
      <c r="A179" s="1025"/>
      <c r="B179" s="65" t="s">
        <v>29</v>
      </c>
      <c r="C179" s="66" t="s">
        <v>30</v>
      </c>
      <c r="D179" s="66" t="s">
        <v>112</v>
      </c>
      <c r="E179" s="66">
        <v>2</v>
      </c>
      <c r="F179" s="66">
        <v>2000</v>
      </c>
      <c r="G179" s="519">
        <v>3.8805000000000001</v>
      </c>
      <c r="H179" s="64">
        <v>67.936999999999998</v>
      </c>
      <c r="I179" s="520">
        <v>10.746</v>
      </c>
      <c r="J179" s="521">
        <v>5.3265000000000002</v>
      </c>
      <c r="K179" s="143">
        <v>0</v>
      </c>
      <c r="L179" s="480"/>
    </row>
    <row r="180" spans="1:12">
      <c r="A180" s="1025"/>
      <c r="B180" s="65" t="s">
        <v>29</v>
      </c>
      <c r="C180" s="66" t="s">
        <v>30</v>
      </c>
      <c r="D180" s="66" t="s">
        <v>112</v>
      </c>
      <c r="E180" s="66">
        <v>3</v>
      </c>
      <c r="F180" s="66">
        <v>2000</v>
      </c>
      <c r="G180" s="519">
        <v>4.4604999999999997</v>
      </c>
      <c r="H180" s="64">
        <v>74.596499999999992</v>
      </c>
      <c r="I180" s="520">
        <v>7.7409999999999997</v>
      </c>
      <c r="J180" s="521">
        <v>3.5</v>
      </c>
      <c r="K180" s="143">
        <v>0</v>
      </c>
      <c r="L180" s="480"/>
    </row>
    <row r="181" spans="1:12">
      <c r="A181" s="1025"/>
      <c r="B181" s="65" t="s">
        <v>29</v>
      </c>
      <c r="C181" s="66" t="s">
        <v>30</v>
      </c>
      <c r="D181" s="66" t="s">
        <v>112</v>
      </c>
      <c r="E181" s="66">
        <v>4</v>
      </c>
      <c r="F181" s="66">
        <v>2000</v>
      </c>
      <c r="G181" s="519">
        <v>2.9195000000000002</v>
      </c>
      <c r="H181" s="64">
        <v>70.619</v>
      </c>
      <c r="I181" s="520">
        <v>0.86499999999999999</v>
      </c>
      <c r="J181" s="521">
        <v>7.7735000000000003</v>
      </c>
      <c r="K181" s="143">
        <v>0</v>
      </c>
      <c r="L181" s="480"/>
    </row>
    <row r="182" spans="1:12">
      <c r="A182" s="1025"/>
      <c r="B182" s="90" t="s">
        <v>29</v>
      </c>
      <c r="C182" s="91" t="s">
        <v>30</v>
      </c>
      <c r="D182" s="66" t="s">
        <v>112</v>
      </c>
      <c r="E182" s="66">
        <v>5</v>
      </c>
      <c r="F182" s="66">
        <v>2000</v>
      </c>
      <c r="G182" s="519">
        <v>2.0390000000000001</v>
      </c>
      <c r="H182" s="64">
        <v>60.87850000000001</v>
      </c>
      <c r="I182" s="520">
        <v>17.3125</v>
      </c>
      <c r="J182" s="521">
        <v>1.2484999999999999</v>
      </c>
      <c r="K182" s="143">
        <v>0</v>
      </c>
      <c r="L182" s="480"/>
    </row>
    <row r="183" spans="1:12">
      <c r="A183" s="1025"/>
      <c r="B183" s="65" t="s">
        <v>29</v>
      </c>
      <c r="C183" s="66" t="s">
        <v>30</v>
      </c>
      <c r="D183" s="66" t="s">
        <v>112</v>
      </c>
      <c r="E183" s="66">
        <v>6</v>
      </c>
      <c r="F183" s="66">
        <v>2000</v>
      </c>
      <c r="G183" s="519">
        <v>3.1524999999999999</v>
      </c>
      <c r="H183" s="64">
        <v>68.207999999999998</v>
      </c>
      <c r="I183" s="520">
        <v>11.115</v>
      </c>
      <c r="J183" s="521">
        <v>2.1960000000000002</v>
      </c>
      <c r="K183" s="143">
        <v>0</v>
      </c>
      <c r="L183" s="480"/>
    </row>
    <row r="184" spans="1:12">
      <c r="A184" s="1025"/>
      <c r="B184" s="65" t="s">
        <v>29</v>
      </c>
      <c r="C184" s="66" t="s">
        <v>30</v>
      </c>
      <c r="D184" s="66" t="s">
        <v>112</v>
      </c>
      <c r="E184" s="66">
        <v>7</v>
      </c>
      <c r="F184" s="66">
        <v>2000</v>
      </c>
      <c r="G184" s="519">
        <v>1.9970000000000001</v>
      </c>
      <c r="H184" s="64">
        <v>75.656000000000006</v>
      </c>
      <c r="I184" s="520">
        <v>7.6479999999999997</v>
      </c>
      <c r="J184" s="521">
        <v>2.3929999999999998</v>
      </c>
      <c r="K184" s="143">
        <v>0</v>
      </c>
      <c r="L184" s="480"/>
    </row>
    <row r="185" spans="1:12">
      <c r="A185" s="1025"/>
      <c r="B185" s="65" t="s">
        <v>29</v>
      </c>
      <c r="C185" s="66" t="s">
        <v>30</v>
      </c>
      <c r="D185" s="66" t="s">
        <v>112</v>
      </c>
      <c r="E185" s="66">
        <v>8</v>
      </c>
      <c r="F185" s="66">
        <v>2000</v>
      </c>
      <c r="G185" s="519">
        <v>4.8380000000000001</v>
      </c>
      <c r="H185" s="64">
        <v>82.382000000000005</v>
      </c>
      <c r="I185" s="520">
        <v>6.63</v>
      </c>
      <c r="J185" s="521">
        <v>0.8055000000000001</v>
      </c>
      <c r="K185" s="143">
        <v>0</v>
      </c>
      <c r="L185" s="480"/>
    </row>
    <row r="186" spans="1:12">
      <c r="A186" s="1025"/>
      <c r="B186" s="65" t="s">
        <v>29</v>
      </c>
      <c r="C186" s="66" t="s">
        <v>30</v>
      </c>
      <c r="D186" s="66" t="s">
        <v>112</v>
      </c>
      <c r="E186" s="66">
        <v>9</v>
      </c>
      <c r="F186" s="66">
        <v>2000</v>
      </c>
      <c r="G186" s="519">
        <v>3.6789999999999998</v>
      </c>
      <c r="H186" s="64">
        <v>80.505499999999998</v>
      </c>
      <c r="I186" s="520">
        <v>3.7719999999999998</v>
      </c>
      <c r="J186" s="521">
        <v>1.9289999999999998</v>
      </c>
      <c r="K186" s="143">
        <v>0</v>
      </c>
      <c r="L186" s="480"/>
    </row>
    <row r="187" spans="1:12">
      <c r="A187" s="1025"/>
      <c r="B187" s="65" t="s">
        <v>29</v>
      </c>
      <c r="C187" s="66" t="s">
        <v>30</v>
      </c>
      <c r="D187" s="66" t="s">
        <v>112</v>
      </c>
      <c r="E187" s="66">
        <v>10</v>
      </c>
      <c r="F187" s="66">
        <v>2000</v>
      </c>
      <c r="G187" s="519">
        <v>7.8624999999999998</v>
      </c>
      <c r="H187" s="76">
        <v>73.986999999999981</v>
      </c>
      <c r="I187" s="522">
        <v>4.3339999999999996</v>
      </c>
      <c r="J187" s="523">
        <v>1.6220000000000001</v>
      </c>
      <c r="K187" s="144">
        <v>0</v>
      </c>
      <c r="L187" s="482"/>
    </row>
    <row r="188" spans="1:12">
      <c r="A188" s="1025"/>
      <c r="B188" s="574" t="s">
        <v>179</v>
      </c>
      <c r="C188" s="555"/>
      <c r="D188" s="555"/>
      <c r="E188" s="555"/>
      <c r="F188" s="556"/>
      <c r="G188" s="524">
        <f t="shared" ref="G188:J188" si="12">AVERAGE(G178:G187)</f>
        <v>3.8060499999999999</v>
      </c>
      <c r="H188" s="525">
        <f t="shared" si="12"/>
        <v>72.949849999999998</v>
      </c>
      <c r="I188" s="525">
        <f t="shared" si="12"/>
        <v>7.5808500000000008</v>
      </c>
      <c r="J188" s="526">
        <f t="shared" si="12"/>
        <v>3.2387500000000005</v>
      </c>
      <c r="K188" s="884"/>
      <c r="L188" s="740">
        <f>AVERAGE(K178:K187)</f>
        <v>0</v>
      </c>
    </row>
    <row r="189" spans="1:12">
      <c r="A189" s="1025"/>
      <c r="B189" s="65" t="s">
        <v>29</v>
      </c>
      <c r="C189" s="66" t="s">
        <v>30</v>
      </c>
      <c r="D189" s="66" t="s">
        <v>113</v>
      </c>
      <c r="E189" s="66">
        <v>1</v>
      </c>
      <c r="F189" s="66">
        <v>2000</v>
      </c>
      <c r="G189" s="519">
        <v>2.7214999999999998</v>
      </c>
      <c r="H189" s="64">
        <v>78.004049999999992</v>
      </c>
      <c r="I189" s="520">
        <v>17.13945</v>
      </c>
      <c r="J189" s="521">
        <v>0.29599999999999999</v>
      </c>
      <c r="K189" s="143">
        <v>0</v>
      </c>
      <c r="L189" s="480"/>
    </row>
    <row r="190" spans="1:12">
      <c r="A190" s="1025"/>
      <c r="B190" s="65" t="s">
        <v>29</v>
      </c>
      <c r="C190" s="66" t="s">
        <v>30</v>
      </c>
      <c r="D190" s="66" t="s">
        <v>113</v>
      </c>
      <c r="E190" s="66">
        <v>2</v>
      </c>
      <c r="F190" s="66">
        <v>2000</v>
      </c>
      <c r="G190" s="519">
        <v>3.0205000000000002</v>
      </c>
      <c r="H190" s="64">
        <v>81.104500000000002</v>
      </c>
      <c r="I190" s="520">
        <v>12.638999999999999</v>
      </c>
      <c r="J190" s="521">
        <v>1.8120000000000001</v>
      </c>
      <c r="K190" s="143">
        <v>0</v>
      </c>
      <c r="L190" s="480"/>
    </row>
    <row r="191" spans="1:12">
      <c r="A191" s="1025"/>
      <c r="B191" s="65" t="s">
        <v>29</v>
      </c>
      <c r="C191" s="66" t="s">
        <v>30</v>
      </c>
      <c r="D191" s="66" t="s">
        <v>113</v>
      </c>
      <c r="E191" s="66">
        <v>3</v>
      </c>
      <c r="F191" s="66">
        <v>2000</v>
      </c>
      <c r="G191" s="519">
        <v>2.4765000000000001</v>
      </c>
      <c r="H191" s="64">
        <v>80.129000000000005</v>
      </c>
      <c r="I191" s="520">
        <v>12.9695</v>
      </c>
      <c r="J191" s="521">
        <v>1.4744999999999999</v>
      </c>
      <c r="K191" s="143">
        <v>0</v>
      </c>
      <c r="L191" s="480"/>
    </row>
    <row r="192" spans="1:12">
      <c r="A192" s="1025"/>
      <c r="B192" s="65" t="s">
        <v>29</v>
      </c>
      <c r="C192" s="66" t="s">
        <v>30</v>
      </c>
      <c r="D192" s="66" t="s">
        <v>113</v>
      </c>
      <c r="E192" s="66">
        <v>4</v>
      </c>
      <c r="F192" s="66">
        <v>2000</v>
      </c>
      <c r="G192" s="519">
        <v>2.09</v>
      </c>
      <c r="H192" s="64">
        <v>83.165499999999994</v>
      </c>
      <c r="I192" s="520">
        <v>11.394500000000001</v>
      </c>
      <c r="J192" s="521">
        <v>0.79300000000000004</v>
      </c>
      <c r="K192" s="143">
        <v>0</v>
      </c>
      <c r="L192" s="480"/>
    </row>
    <row r="193" spans="1:12">
      <c r="A193" s="1025"/>
      <c r="B193" s="65" t="s">
        <v>29</v>
      </c>
      <c r="C193" s="66" t="s">
        <v>30</v>
      </c>
      <c r="D193" s="66" t="s">
        <v>113</v>
      </c>
      <c r="E193" s="66">
        <v>5</v>
      </c>
      <c r="F193" s="66">
        <v>2000</v>
      </c>
      <c r="G193" s="519">
        <v>2.0274999999999999</v>
      </c>
      <c r="H193" s="64">
        <v>83.410499999999999</v>
      </c>
      <c r="I193" s="520">
        <v>6.7599999999999989</v>
      </c>
      <c r="J193" s="521">
        <v>1.571</v>
      </c>
      <c r="K193" s="143">
        <v>0</v>
      </c>
      <c r="L193" s="480"/>
    </row>
    <row r="194" spans="1:12">
      <c r="A194" s="1025"/>
      <c r="B194" s="65" t="s">
        <v>29</v>
      </c>
      <c r="C194" s="66" t="s">
        <v>30</v>
      </c>
      <c r="D194" s="66" t="s">
        <v>113</v>
      </c>
      <c r="E194" s="66">
        <v>6</v>
      </c>
      <c r="F194" s="66">
        <v>2000</v>
      </c>
      <c r="G194" s="519">
        <v>1.6665000000000001</v>
      </c>
      <c r="H194" s="64">
        <v>91.391000000000005</v>
      </c>
      <c r="I194" s="520">
        <v>3.004</v>
      </c>
      <c r="J194" s="521">
        <v>0.42799999999999999</v>
      </c>
      <c r="K194" s="143">
        <v>0</v>
      </c>
      <c r="L194" s="480"/>
    </row>
    <row r="195" spans="1:12">
      <c r="A195" s="1025"/>
      <c r="B195" s="65" t="s">
        <v>29</v>
      </c>
      <c r="C195" s="66" t="s">
        <v>30</v>
      </c>
      <c r="D195" s="66" t="s">
        <v>113</v>
      </c>
      <c r="E195" s="66">
        <v>7</v>
      </c>
      <c r="F195" s="66">
        <v>2000</v>
      </c>
      <c r="G195" s="519">
        <v>1</v>
      </c>
      <c r="H195" s="64">
        <v>94.954499999999996</v>
      </c>
      <c r="I195" s="520">
        <v>2.7429999999999999</v>
      </c>
      <c r="J195" s="521">
        <v>0.42349999999999999</v>
      </c>
      <c r="K195" s="143">
        <v>0</v>
      </c>
      <c r="L195" s="480"/>
    </row>
    <row r="196" spans="1:12">
      <c r="A196" s="1025"/>
      <c r="B196" s="65" t="s">
        <v>29</v>
      </c>
      <c r="C196" s="66" t="s">
        <v>30</v>
      </c>
      <c r="D196" s="66" t="s">
        <v>113</v>
      </c>
      <c r="E196" s="66">
        <v>8</v>
      </c>
      <c r="F196" s="66">
        <v>2000</v>
      </c>
      <c r="G196" s="519">
        <v>2.3395000000000001</v>
      </c>
      <c r="H196" s="64">
        <v>81.325500000000005</v>
      </c>
      <c r="I196" s="520">
        <v>6.6955</v>
      </c>
      <c r="J196" s="521">
        <v>2.0194999999999999</v>
      </c>
      <c r="K196" s="143">
        <v>0</v>
      </c>
      <c r="L196" s="480"/>
    </row>
    <row r="197" spans="1:12">
      <c r="A197" s="1025"/>
      <c r="B197" s="65" t="s">
        <v>29</v>
      </c>
      <c r="C197" s="66" t="s">
        <v>30</v>
      </c>
      <c r="D197" s="66" t="s">
        <v>113</v>
      </c>
      <c r="E197" s="66">
        <v>9</v>
      </c>
      <c r="F197" s="66">
        <v>2000</v>
      </c>
      <c r="G197" s="519">
        <v>7.520999999999999</v>
      </c>
      <c r="H197" s="64">
        <v>79.677000000000007</v>
      </c>
      <c r="I197" s="520">
        <v>8.4610000000000003</v>
      </c>
      <c r="J197" s="521">
        <v>0.123</v>
      </c>
      <c r="K197" s="143">
        <v>0</v>
      </c>
      <c r="L197" s="480"/>
    </row>
    <row r="198" spans="1:12">
      <c r="A198" s="1025"/>
      <c r="B198" s="65" t="s">
        <v>29</v>
      </c>
      <c r="C198" s="66" t="s">
        <v>30</v>
      </c>
      <c r="D198" s="66" t="s">
        <v>113</v>
      </c>
      <c r="E198" s="66">
        <v>10</v>
      </c>
      <c r="F198" s="66">
        <v>2000</v>
      </c>
      <c r="G198" s="527">
        <v>9.4559999999999995</v>
      </c>
      <c r="H198" s="76">
        <v>82.981999999999999</v>
      </c>
      <c r="I198" s="522">
        <v>5.3170000000000002</v>
      </c>
      <c r="J198" s="523">
        <v>0.14699999999999999</v>
      </c>
      <c r="K198" s="144">
        <v>0</v>
      </c>
      <c r="L198" s="482"/>
    </row>
    <row r="199" spans="1:12" ht="15.75" thickBot="1">
      <c r="A199" s="1026"/>
      <c r="B199" s="578" t="s">
        <v>180</v>
      </c>
      <c r="C199" s="558"/>
      <c r="D199" s="558"/>
      <c r="E199" s="558"/>
      <c r="F199" s="559"/>
      <c r="G199" s="528">
        <f t="shared" ref="G199" si="13">AVERAGE(G189:G198)</f>
        <v>3.4319000000000002</v>
      </c>
      <c r="H199" s="529">
        <f>AVERAGE(H189:H198)</f>
        <v>83.614355000000003</v>
      </c>
      <c r="I199" s="529">
        <f t="shared" ref="I199:J199" si="14">AVERAGE(I189:I198)</f>
        <v>8.712295000000001</v>
      </c>
      <c r="J199" s="530">
        <f t="shared" si="14"/>
        <v>0.90874999999999984</v>
      </c>
      <c r="K199" s="885"/>
      <c r="L199" s="746">
        <f>AVERAGE(K189:K198)</f>
        <v>0</v>
      </c>
    </row>
    <row r="200" spans="1:12">
      <c r="A200" s="1089" t="s">
        <v>31</v>
      </c>
      <c r="B200" s="486" t="s">
        <v>32</v>
      </c>
      <c r="C200" s="93" t="s">
        <v>33</v>
      </c>
      <c r="D200" s="93" t="s">
        <v>111</v>
      </c>
      <c r="E200" s="93">
        <v>1</v>
      </c>
      <c r="F200" s="565">
        <v>1999.01</v>
      </c>
      <c r="G200" s="543">
        <v>83.593378722467619</v>
      </c>
      <c r="H200" s="100">
        <v>11.042966268302822</v>
      </c>
      <c r="I200" s="544">
        <v>1.0235066357847136</v>
      </c>
      <c r="J200" s="545">
        <v>2.6192965517931377</v>
      </c>
      <c r="K200" s="886">
        <v>0</v>
      </c>
      <c r="L200" s="887"/>
    </row>
    <row r="201" spans="1:12">
      <c r="A201" s="1090"/>
      <c r="B201" s="488" t="s">
        <v>32</v>
      </c>
      <c r="C201" s="103" t="s">
        <v>33</v>
      </c>
      <c r="D201" s="103" t="s">
        <v>111</v>
      </c>
      <c r="E201" s="103">
        <v>2</v>
      </c>
      <c r="F201" s="566">
        <v>1993.37</v>
      </c>
      <c r="G201" s="543">
        <v>2.573531256114018</v>
      </c>
      <c r="H201" s="100">
        <v>70.4249587382172</v>
      </c>
      <c r="I201" s="544">
        <v>4.354936614878322</v>
      </c>
      <c r="J201" s="545">
        <v>8.9717413224840357</v>
      </c>
      <c r="K201" s="888">
        <v>0</v>
      </c>
      <c r="L201" s="592"/>
    </row>
    <row r="202" spans="1:12">
      <c r="A202" s="1090"/>
      <c r="B202" s="488" t="s">
        <v>32</v>
      </c>
      <c r="C202" s="103" t="s">
        <v>33</v>
      </c>
      <c r="D202" s="103" t="s">
        <v>111</v>
      </c>
      <c r="E202" s="103">
        <v>3</v>
      </c>
      <c r="F202" s="566">
        <v>1985.86</v>
      </c>
      <c r="G202" s="543">
        <v>6.3015519724451883</v>
      </c>
      <c r="H202" s="100">
        <v>86.059943802684984</v>
      </c>
      <c r="I202" s="544">
        <v>1.5962857401830945</v>
      </c>
      <c r="J202" s="545">
        <v>1.2266725751059995</v>
      </c>
      <c r="K202" s="888">
        <v>0</v>
      </c>
      <c r="L202" s="592"/>
    </row>
    <row r="203" spans="1:12">
      <c r="A203" s="1090"/>
      <c r="B203" s="488" t="s">
        <v>32</v>
      </c>
      <c r="C203" s="103" t="s">
        <v>33</v>
      </c>
      <c r="D203" s="103" t="s">
        <v>111</v>
      </c>
      <c r="E203" s="103">
        <v>4</v>
      </c>
      <c r="F203" s="566">
        <v>1978.12</v>
      </c>
      <c r="G203" s="543">
        <v>3.0978909267385197</v>
      </c>
      <c r="H203" s="100">
        <v>92.943299698703825</v>
      </c>
      <c r="I203" s="544">
        <v>0.12334944290538492</v>
      </c>
      <c r="J203" s="545">
        <v>0.89175580854548764</v>
      </c>
      <c r="K203" s="888">
        <v>0</v>
      </c>
      <c r="L203" s="592"/>
    </row>
    <row r="204" spans="1:12">
      <c r="A204" s="1090"/>
      <c r="B204" s="488" t="s">
        <v>32</v>
      </c>
      <c r="C204" s="103" t="s">
        <v>33</v>
      </c>
      <c r="D204" s="103" t="s">
        <v>111</v>
      </c>
      <c r="E204" s="103">
        <v>5</v>
      </c>
      <c r="F204" s="566">
        <v>1980.6</v>
      </c>
      <c r="G204" s="543">
        <v>7.1821670200949201</v>
      </c>
      <c r="H204" s="100">
        <v>88.982126628294466</v>
      </c>
      <c r="I204" s="544">
        <v>1.3147531051196608</v>
      </c>
      <c r="J204" s="545">
        <v>0.6790871453095022</v>
      </c>
      <c r="K204" s="888">
        <v>0</v>
      </c>
      <c r="L204" s="592"/>
    </row>
    <row r="205" spans="1:12">
      <c r="A205" s="1090"/>
      <c r="B205" s="488" t="s">
        <v>32</v>
      </c>
      <c r="C205" s="103" t="s">
        <v>33</v>
      </c>
      <c r="D205" s="103" t="s">
        <v>111</v>
      </c>
      <c r="E205" s="103">
        <v>6</v>
      </c>
      <c r="F205" s="566">
        <v>1981</v>
      </c>
      <c r="G205" s="543">
        <v>2.3286219081272082</v>
      </c>
      <c r="H205" s="100">
        <v>84.610802624936895</v>
      </c>
      <c r="I205" s="544">
        <v>6.8001009591115587</v>
      </c>
      <c r="J205" s="545">
        <v>1.1696113074204948</v>
      </c>
      <c r="K205" s="888">
        <v>0</v>
      </c>
      <c r="L205" s="592"/>
    </row>
    <row r="206" spans="1:12">
      <c r="A206" s="1090"/>
      <c r="B206" s="488" t="s">
        <v>32</v>
      </c>
      <c r="C206" s="103" t="s">
        <v>33</v>
      </c>
      <c r="D206" s="103" t="s">
        <v>111</v>
      </c>
      <c r="E206" s="103">
        <v>7</v>
      </c>
      <c r="F206" s="566">
        <v>1964.79</v>
      </c>
      <c r="G206" s="543">
        <v>4.8096743163391515</v>
      </c>
      <c r="H206" s="100">
        <v>84.614640750410985</v>
      </c>
      <c r="I206" s="544">
        <v>5.2830073442963368</v>
      </c>
      <c r="J206" s="545">
        <v>0.25091740084182024</v>
      </c>
      <c r="K206" s="888">
        <v>0</v>
      </c>
      <c r="L206" s="592"/>
    </row>
    <row r="207" spans="1:12">
      <c r="A207" s="1090"/>
      <c r="B207" s="488" t="s">
        <v>32</v>
      </c>
      <c r="C207" s="103" t="s">
        <v>33</v>
      </c>
      <c r="D207" s="103" t="s">
        <v>111</v>
      </c>
      <c r="E207" s="103">
        <v>8</v>
      </c>
      <c r="F207" s="566">
        <v>1994.3</v>
      </c>
      <c r="G207" s="543">
        <v>2.6385197813769241</v>
      </c>
      <c r="H207" s="100">
        <v>93.835932407360986</v>
      </c>
      <c r="I207" s="544">
        <v>1.1337311337311338</v>
      </c>
      <c r="J207" s="545">
        <v>0.66088351802637524</v>
      </c>
      <c r="K207" s="888">
        <v>0</v>
      </c>
      <c r="L207" s="592"/>
    </row>
    <row r="208" spans="1:12">
      <c r="A208" s="1090"/>
      <c r="B208" s="488" t="s">
        <v>32</v>
      </c>
      <c r="C208" s="103" t="s">
        <v>33</v>
      </c>
      <c r="D208" s="103" t="s">
        <v>111</v>
      </c>
      <c r="E208" s="103">
        <v>9</v>
      </c>
      <c r="F208" s="566">
        <v>2000</v>
      </c>
      <c r="G208" s="543">
        <v>1.2464999999999999</v>
      </c>
      <c r="H208" s="100">
        <v>79.3245</v>
      </c>
      <c r="I208" s="544">
        <v>2.444</v>
      </c>
      <c r="J208" s="545">
        <v>6.6270000000000007</v>
      </c>
      <c r="K208" s="888">
        <v>0</v>
      </c>
      <c r="L208" s="592"/>
    </row>
    <row r="209" spans="1:12">
      <c r="A209" s="1090"/>
      <c r="B209" s="488" t="s">
        <v>32</v>
      </c>
      <c r="C209" s="103" t="s">
        <v>33</v>
      </c>
      <c r="D209" s="103" t="s">
        <v>111</v>
      </c>
      <c r="E209" s="103">
        <v>10</v>
      </c>
      <c r="F209" s="566">
        <v>2000</v>
      </c>
      <c r="G209" s="543">
        <v>59.502499999999998</v>
      </c>
      <c r="H209" s="116">
        <v>4.7674999999999956</v>
      </c>
      <c r="I209" s="546">
        <v>0.84450000000000003</v>
      </c>
      <c r="J209" s="547">
        <v>31.763000000000002</v>
      </c>
      <c r="K209" s="889">
        <v>0</v>
      </c>
      <c r="L209" s="593"/>
    </row>
    <row r="210" spans="1:12">
      <c r="A210" s="1090"/>
      <c r="B210" s="579" t="s">
        <v>178</v>
      </c>
      <c r="C210" s="560"/>
      <c r="D210" s="560"/>
      <c r="E210" s="560"/>
      <c r="F210" s="561"/>
      <c r="G210" s="548">
        <f>AVERAGE(G200:G209)</f>
        <v>17.327433590370354</v>
      </c>
      <c r="H210" s="549">
        <f>AVERAGE(H200:H209)</f>
        <v>69.660667091891213</v>
      </c>
      <c r="I210" s="549">
        <f>AVERAGE(I200:I209)</f>
        <v>2.4918170976010203</v>
      </c>
      <c r="J210" s="550">
        <f>AVERAGE(J200:J209)</f>
        <v>5.4859965629526855</v>
      </c>
      <c r="K210" s="890"/>
      <c r="L210" s="891">
        <f>AVERAGE(K200:K209)</f>
        <v>0</v>
      </c>
    </row>
    <row r="211" spans="1:12">
      <c r="A211" s="1090"/>
      <c r="B211" s="488" t="s">
        <v>32</v>
      </c>
      <c r="C211" s="103" t="s">
        <v>33</v>
      </c>
      <c r="D211" s="103" t="s">
        <v>112</v>
      </c>
      <c r="E211" s="103">
        <v>1</v>
      </c>
      <c r="F211" s="566">
        <v>2000</v>
      </c>
      <c r="G211" s="543">
        <v>1.395</v>
      </c>
      <c r="H211" s="100">
        <v>71.213000000000008</v>
      </c>
      <c r="I211" s="544">
        <v>10.0045</v>
      </c>
      <c r="J211" s="545">
        <v>2.3525</v>
      </c>
      <c r="K211" s="888">
        <v>0</v>
      </c>
      <c r="L211" s="592"/>
    </row>
    <row r="212" spans="1:12">
      <c r="A212" s="1090"/>
      <c r="B212" s="488" t="s">
        <v>32</v>
      </c>
      <c r="C212" s="103" t="s">
        <v>33</v>
      </c>
      <c r="D212" s="103" t="s">
        <v>112</v>
      </c>
      <c r="E212" s="103">
        <v>2</v>
      </c>
      <c r="F212" s="566">
        <v>2000</v>
      </c>
      <c r="G212" s="543">
        <v>0.91949999999999998</v>
      </c>
      <c r="H212" s="100">
        <v>74.456000000000003</v>
      </c>
      <c r="I212" s="544">
        <v>6.6725000000000003</v>
      </c>
      <c r="J212" s="545">
        <v>1.9405000000000003</v>
      </c>
      <c r="K212" s="888">
        <v>0</v>
      </c>
      <c r="L212" s="592"/>
    </row>
    <row r="213" spans="1:12">
      <c r="A213" s="1090"/>
      <c r="B213" s="488" t="s">
        <v>32</v>
      </c>
      <c r="C213" s="103" t="s">
        <v>33</v>
      </c>
      <c r="D213" s="103" t="s">
        <v>112</v>
      </c>
      <c r="E213" s="103">
        <v>3</v>
      </c>
      <c r="F213" s="566">
        <v>2000</v>
      </c>
      <c r="G213" s="543">
        <v>0.74250000000000005</v>
      </c>
      <c r="H213" s="100">
        <v>77.063500000000005</v>
      </c>
      <c r="I213" s="544">
        <v>6.9505000000000008</v>
      </c>
      <c r="J213" s="545">
        <v>1.613</v>
      </c>
      <c r="K213" s="888">
        <v>0</v>
      </c>
      <c r="L213" s="592"/>
    </row>
    <row r="214" spans="1:12">
      <c r="A214" s="1090"/>
      <c r="B214" s="488" t="s">
        <v>32</v>
      </c>
      <c r="C214" s="103" t="s">
        <v>33</v>
      </c>
      <c r="D214" s="103" t="s">
        <v>112</v>
      </c>
      <c r="E214" s="103">
        <v>4</v>
      </c>
      <c r="F214" s="566">
        <v>2000</v>
      </c>
      <c r="G214" s="543">
        <v>2.7109999999999999</v>
      </c>
      <c r="H214" s="100">
        <v>76.292500000000004</v>
      </c>
      <c r="I214" s="544">
        <v>3.87</v>
      </c>
      <c r="J214" s="545">
        <v>0.72650000000000003</v>
      </c>
      <c r="K214" s="888">
        <v>0</v>
      </c>
      <c r="L214" s="592"/>
    </row>
    <row r="215" spans="1:12">
      <c r="A215" s="1090"/>
      <c r="B215" s="492" t="s">
        <v>32</v>
      </c>
      <c r="C215" s="120" t="s">
        <v>33</v>
      </c>
      <c r="D215" s="103" t="s">
        <v>112</v>
      </c>
      <c r="E215" s="103">
        <v>5</v>
      </c>
      <c r="F215" s="566">
        <v>2000</v>
      </c>
      <c r="G215" s="543">
        <v>3.0720000000000001</v>
      </c>
      <c r="H215" s="100">
        <v>45.351500000000009</v>
      </c>
      <c r="I215" s="544">
        <v>3.8475000000000001</v>
      </c>
      <c r="J215" s="545">
        <v>0.7350000000000001</v>
      </c>
      <c r="K215" s="888">
        <v>0</v>
      </c>
      <c r="L215" s="592"/>
    </row>
    <row r="216" spans="1:12">
      <c r="A216" s="1090"/>
      <c r="B216" s="488" t="s">
        <v>32</v>
      </c>
      <c r="C216" s="103" t="s">
        <v>33</v>
      </c>
      <c r="D216" s="103" t="s">
        <v>112</v>
      </c>
      <c r="E216" s="103">
        <v>6</v>
      </c>
      <c r="F216" s="566">
        <v>2000</v>
      </c>
      <c r="G216" s="543">
        <v>1.9614999999999998</v>
      </c>
      <c r="H216" s="100">
        <v>28.382499999999993</v>
      </c>
      <c r="I216" s="544">
        <v>5.9145000000000003</v>
      </c>
      <c r="J216" s="545">
        <v>2.9125000000000001</v>
      </c>
      <c r="K216" s="888">
        <v>0</v>
      </c>
      <c r="L216" s="592"/>
    </row>
    <row r="217" spans="1:12">
      <c r="A217" s="1090"/>
      <c r="B217" s="488" t="s">
        <v>32</v>
      </c>
      <c r="C217" s="103" t="s">
        <v>33</v>
      </c>
      <c r="D217" s="103" t="s">
        <v>112</v>
      </c>
      <c r="E217" s="103">
        <v>7</v>
      </c>
      <c r="F217" s="566">
        <v>2000</v>
      </c>
      <c r="G217" s="543">
        <v>0.35749999999999998</v>
      </c>
      <c r="H217" s="100">
        <v>62.298999999999999</v>
      </c>
      <c r="I217" s="544">
        <v>5.0545</v>
      </c>
      <c r="J217" s="545">
        <v>1.1659999999999999</v>
      </c>
      <c r="K217" s="888">
        <v>0</v>
      </c>
      <c r="L217" s="592"/>
    </row>
    <row r="218" spans="1:12">
      <c r="A218" s="1090"/>
      <c r="B218" s="488" t="s">
        <v>32</v>
      </c>
      <c r="C218" s="103" t="s">
        <v>33</v>
      </c>
      <c r="D218" s="103" t="s">
        <v>112</v>
      </c>
      <c r="E218" s="103">
        <v>8</v>
      </c>
      <c r="F218" s="566">
        <v>2000</v>
      </c>
      <c r="G218" s="543">
        <v>0.4385</v>
      </c>
      <c r="H218" s="100">
        <v>73.326999999999998</v>
      </c>
      <c r="I218" s="544">
        <v>10.512</v>
      </c>
      <c r="J218" s="545">
        <v>3.7604999999999995</v>
      </c>
      <c r="K218" s="888">
        <v>0</v>
      </c>
      <c r="L218" s="592"/>
    </row>
    <row r="219" spans="1:12">
      <c r="A219" s="1090"/>
      <c r="B219" s="488" t="s">
        <v>32</v>
      </c>
      <c r="C219" s="103" t="s">
        <v>33</v>
      </c>
      <c r="D219" s="103" t="s">
        <v>112</v>
      </c>
      <c r="E219" s="103">
        <v>9</v>
      </c>
      <c r="F219" s="566">
        <v>2000</v>
      </c>
      <c r="G219" s="543">
        <v>0.33650000000000002</v>
      </c>
      <c r="H219" s="100">
        <v>70.197000000000003</v>
      </c>
      <c r="I219" s="544">
        <v>5.6559999999999997</v>
      </c>
      <c r="J219" s="545">
        <v>0.54749999999999999</v>
      </c>
      <c r="K219" s="888">
        <v>0</v>
      </c>
      <c r="L219" s="592"/>
    </row>
    <row r="220" spans="1:12">
      <c r="A220" s="1090"/>
      <c r="B220" s="488" t="s">
        <v>32</v>
      </c>
      <c r="C220" s="103" t="s">
        <v>33</v>
      </c>
      <c r="D220" s="103" t="s">
        <v>112</v>
      </c>
      <c r="E220" s="103">
        <v>10</v>
      </c>
      <c r="F220" s="566">
        <v>2000</v>
      </c>
      <c r="G220" s="543">
        <v>1.4835</v>
      </c>
      <c r="H220" s="116">
        <v>58.994999999999983</v>
      </c>
      <c r="I220" s="546">
        <v>1.5065</v>
      </c>
      <c r="J220" s="547">
        <v>12.332500000000001</v>
      </c>
      <c r="K220" s="889">
        <v>0</v>
      </c>
      <c r="L220" s="593"/>
    </row>
    <row r="221" spans="1:12">
      <c r="A221" s="1090"/>
      <c r="B221" s="579" t="s">
        <v>179</v>
      </c>
      <c r="C221" s="560"/>
      <c r="D221" s="560"/>
      <c r="E221" s="560"/>
      <c r="F221" s="561"/>
      <c r="G221" s="548">
        <f t="shared" ref="G221:J221" si="15">AVERAGE(G211:G220)</f>
        <v>1.3417499999999998</v>
      </c>
      <c r="H221" s="549">
        <f t="shared" si="15"/>
        <v>63.7577</v>
      </c>
      <c r="I221" s="549">
        <f t="shared" si="15"/>
        <v>5.99885</v>
      </c>
      <c r="J221" s="550">
        <f t="shared" si="15"/>
        <v>2.8086500000000001</v>
      </c>
      <c r="K221" s="890"/>
      <c r="L221" s="891">
        <f>AVERAGE(K211:K220)</f>
        <v>0</v>
      </c>
    </row>
    <row r="222" spans="1:12">
      <c r="A222" s="1090"/>
      <c r="B222" s="488" t="s">
        <v>32</v>
      </c>
      <c r="C222" s="103" t="s">
        <v>33</v>
      </c>
      <c r="D222" s="103" t="s">
        <v>113</v>
      </c>
      <c r="E222" s="103">
        <v>1</v>
      </c>
      <c r="F222" s="566">
        <v>2000</v>
      </c>
      <c r="G222" s="543">
        <v>3.3540000000000001</v>
      </c>
      <c r="H222" s="100">
        <v>89.040999999999997</v>
      </c>
      <c r="I222" s="544">
        <v>2.0714999999999999</v>
      </c>
      <c r="J222" s="545">
        <v>2.3475000000000001</v>
      </c>
      <c r="K222" s="888">
        <v>0</v>
      </c>
      <c r="L222" s="592"/>
    </row>
    <row r="223" spans="1:12">
      <c r="A223" s="1090"/>
      <c r="B223" s="488" t="s">
        <v>32</v>
      </c>
      <c r="C223" s="103" t="s">
        <v>33</v>
      </c>
      <c r="D223" s="103" t="s">
        <v>113</v>
      </c>
      <c r="E223" s="103">
        <v>2</v>
      </c>
      <c r="F223" s="566">
        <v>2000</v>
      </c>
      <c r="G223" s="543">
        <v>6.0834999999999999</v>
      </c>
      <c r="H223" s="100">
        <v>86.816999999999993</v>
      </c>
      <c r="I223" s="544">
        <v>4.8295000000000003</v>
      </c>
      <c r="J223" s="545">
        <v>0.8819999999999999</v>
      </c>
      <c r="K223" s="888">
        <v>0</v>
      </c>
      <c r="L223" s="592"/>
    </row>
    <row r="224" spans="1:12">
      <c r="A224" s="1090"/>
      <c r="B224" s="488" t="s">
        <v>32</v>
      </c>
      <c r="C224" s="103" t="s">
        <v>33</v>
      </c>
      <c r="D224" s="103" t="s">
        <v>113</v>
      </c>
      <c r="E224" s="103">
        <v>3</v>
      </c>
      <c r="F224" s="566">
        <v>1988.03</v>
      </c>
      <c r="G224" s="543">
        <v>9.4571007479766411</v>
      </c>
      <c r="H224" s="100">
        <v>77.852949905182513</v>
      </c>
      <c r="I224" s="544">
        <v>6.7569402876214149</v>
      </c>
      <c r="J224" s="545">
        <v>2.2167673526053431</v>
      </c>
      <c r="K224" s="888">
        <v>0</v>
      </c>
      <c r="L224" s="592"/>
    </row>
    <row r="225" spans="1:12">
      <c r="A225" s="1090"/>
      <c r="B225" s="488" t="s">
        <v>32</v>
      </c>
      <c r="C225" s="103" t="s">
        <v>33</v>
      </c>
      <c r="D225" s="103" t="s">
        <v>113</v>
      </c>
      <c r="E225" s="103">
        <v>4</v>
      </c>
      <c r="F225" s="566">
        <v>1985.34</v>
      </c>
      <c r="G225" s="543">
        <v>11.610102048011926</v>
      </c>
      <c r="H225" s="100">
        <v>80.452718426063043</v>
      </c>
      <c r="I225" s="544">
        <v>6.0851038109341475</v>
      </c>
      <c r="J225" s="545">
        <v>0.26343094885510793</v>
      </c>
      <c r="K225" s="888">
        <v>0</v>
      </c>
      <c r="L225" s="592"/>
    </row>
    <row r="226" spans="1:12">
      <c r="A226" s="1090"/>
      <c r="B226" s="488" t="s">
        <v>32</v>
      </c>
      <c r="C226" s="103" t="s">
        <v>33</v>
      </c>
      <c r="D226" s="103" t="s">
        <v>113</v>
      </c>
      <c r="E226" s="103">
        <v>5</v>
      </c>
      <c r="F226" s="566">
        <v>1966.93</v>
      </c>
      <c r="G226" s="543">
        <v>7.6179630185110812</v>
      </c>
      <c r="H226" s="100">
        <v>85.611587600982233</v>
      </c>
      <c r="I226" s="544">
        <v>4.8298617642722421</v>
      </c>
      <c r="J226" s="545">
        <v>0.12252596686206423</v>
      </c>
      <c r="K226" s="888">
        <v>0</v>
      </c>
      <c r="L226" s="592"/>
    </row>
    <row r="227" spans="1:12">
      <c r="A227" s="1090"/>
      <c r="B227" s="488" t="s">
        <v>32</v>
      </c>
      <c r="C227" s="103" t="s">
        <v>33</v>
      </c>
      <c r="D227" s="103" t="s">
        <v>113</v>
      </c>
      <c r="E227" s="103">
        <v>6</v>
      </c>
      <c r="F227" s="566">
        <v>1982.17</v>
      </c>
      <c r="G227" s="543">
        <v>5.0868492611632705</v>
      </c>
      <c r="H227" s="100">
        <v>81.299283108915986</v>
      </c>
      <c r="I227" s="544">
        <v>6.6200174556168241</v>
      </c>
      <c r="J227" s="545">
        <v>5.7674165182602906</v>
      </c>
      <c r="K227" s="888">
        <v>0</v>
      </c>
      <c r="L227" s="592"/>
    </row>
    <row r="228" spans="1:12">
      <c r="A228" s="1090"/>
      <c r="B228" s="488" t="s">
        <v>32</v>
      </c>
      <c r="C228" s="103" t="s">
        <v>33</v>
      </c>
      <c r="D228" s="103" t="s">
        <v>113</v>
      </c>
      <c r="E228" s="103">
        <v>7</v>
      </c>
      <c r="F228" s="566">
        <v>2000</v>
      </c>
      <c r="G228" s="543">
        <v>1.9504999999999999</v>
      </c>
      <c r="H228" s="100">
        <v>91.290499999999994</v>
      </c>
      <c r="I228" s="544">
        <v>2.411</v>
      </c>
      <c r="J228" s="545">
        <v>2.5310000000000001</v>
      </c>
      <c r="K228" s="888">
        <v>0</v>
      </c>
      <c r="L228" s="592"/>
    </row>
    <row r="229" spans="1:12">
      <c r="A229" s="1090"/>
      <c r="B229" s="488" t="s">
        <v>32</v>
      </c>
      <c r="C229" s="103" t="s">
        <v>33</v>
      </c>
      <c r="D229" s="103" t="s">
        <v>113</v>
      </c>
      <c r="E229" s="103">
        <v>8</v>
      </c>
      <c r="F229" s="566">
        <v>2000</v>
      </c>
      <c r="G229" s="543">
        <v>3.4544999999999999</v>
      </c>
      <c r="H229" s="100">
        <v>87.353499999999997</v>
      </c>
      <c r="I229" s="544">
        <v>3.8185000000000002</v>
      </c>
      <c r="J229" s="545">
        <v>3.3354999999999997</v>
      </c>
      <c r="K229" s="888">
        <v>0</v>
      </c>
      <c r="L229" s="592"/>
    </row>
    <row r="230" spans="1:12">
      <c r="A230" s="1090"/>
      <c r="B230" s="488" t="s">
        <v>32</v>
      </c>
      <c r="C230" s="103" t="s">
        <v>33</v>
      </c>
      <c r="D230" s="103" t="s">
        <v>113</v>
      </c>
      <c r="E230" s="103">
        <v>9</v>
      </c>
      <c r="F230" s="566">
        <v>1996.26</v>
      </c>
      <c r="G230" s="543">
        <v>6.2662178273371207</v>
      </c>
      <c r="H230" s="100">
        <v>88.667808802460598</v>
      </c>
      <c r="I230" s="544">
        <v>0.32160139460791681</v>
      </c>
      <c r="J230" s="545">
        <v>0.60012222856742103</v>
      </c>
      <c r="K230" s="888">
        <v>0</v>
      </c>
      <c r="L230" s="592"/>
    </row>
    <row r="231" spans="1:12">
      <c r="A231" s="1090"/>
      <c r="B231" s="492" t="s">
        <v>32</v>
      </c>
      <c r="C231" s="131" t="s">
        <v>33</v>
      </c>
      <c r="D231" s="103" t="s">
        <v>113</v>
      </c>
      <c r="E231" s="103">
        <v>10</v>
      </c>
      <c r="F231" s="566">
        <v>2000</v>
      </c>
      <c r="G231" s="551">
        <v>3.1804999999999999</v>
      </c>
      <c r="H231" s="116">
        <v>76.052000000000007</v>
      </c>
      <c r="I231" s="546">
        <v>5.1805000000000003</v>
      </c>
      <c r="J231" s="547">
        <v>13.272</v>
      </c>
      <c r="K231" s="889">
        <v>0</v>
      </c>
      <c r="L231" s="593"/>
    </row>
    <row r="232" spans="1:12" ht="15.75" thickBot="1">
      <c r="A232" s="1090"/>
      <c r="B232" s="580" t="s">
        <v>180</v>
      </c>
      <c r="C232" s="562"/>
      <c r="D232" s="563"/>
      <c r="E232" s="563"/>
      <c r="F232" s="564"/>
      <c r="G232" s="552">
        <f t="shared" ref="G232" si="16">AVERAGE(G222:G231)</f>
        <v>5.8061232903000048</v>
      </c>
      <c r="H232" s="553">
        <f>AVERAGE(H222:H231)</f>
        <v>84.443834784360433</v>
      </c>
      <c r="I232" s="553">
        <f t="shared" ref="I232:J232" si="17">AVERAGE(I222:I231)</f>
        <v>4.2924524713052552</v>
      </c>
      <c r="J232" s="554">
        <f t="shared" si="17"/>
        <v>3.1338263015150227</v>
      </c>
      <c r="K232" s="892"/>
      <c r="L232" s="893">
        <f>AVERAGE(K222:K231)</f>
        <v>0</v>
      </c>
    </row>
    <row r="233" spans="1:12">
      <c r="A233" s="1029"/>
      <c r="B233" s="102" t="s">
        <v>34</v>
      </c>
      <c r="C233" s="103" t="s">
        <v>35</v>
      </c>
      <c r="D233" s="93" t="s">
        <v>111</v>
      </c>
      <c r="E233" s="103">
        <v>1</v>
      </c>
      <c r="F233" s="104">
        <v>1998.2</v>
      </c>
      <c r="G233" s="543">
        <v>0.56600940846762082</v>
      </c>
      <c r="H233" s="100">
        <v>74.273846461815637</v>
      </c>
      <c r="I233" s="544">
        <v>3.9590631568411569</v>
      </c>
      <c r="J233" s="545">
        <v>0.36883194875387848</v>
      </c>
      <c r="K233" s="886">
        <v>0</v>
      </c>
      <c r="L233" s="887"/>
    </row>
    <row r="234" spans="1:12">
      <c r="A234" s="1029"/>
      <c r="B234" s="102" t="s">
        <v>34</v>
      </c>
      <c r="C234" s="103" t="s">
        <v>35</v>
      </c>
      <c r="D234" s="103" t="s">
        <v>111</v>
      </c>
      <c r="E234" s="103">
        <v>2</v>
      </c>
      <c r="F234" s="104">
        <v>1998.66</v>
      </c>
      <c r="G234" s="543">
        <v>0.64193009316241878</v>
      </c>
      <c r="H234" s="100">
        <v>78.949896430608504</v>
      </c>
      <c r="I234" s="544">
        <v>4.6786346852391096</v>
      </c>
      <c r="J234" s="545">
        <v>0</v>
      </c>
      <c r="K234" s="888">
        <v>0</v>
      </c>
      <c r="L234" s="592"/>
    </row>
    <row r="235" spans="1:12">
      <c r="A235" s="1029"/>
      <c r="B235" s="102" t="s">
        <v>34</v>
      </c>
      <c r="C235" s="103" t="s">
        <v>35</v>
      </c>
      <c r="D235" s="103" t="s">
        <v>111</v>
      </c>
      <c r="E235" s="103">
        <v>3</v>
      </c>
      <c r="F235" s="104">
        <v>2000</v>
      </c>
      <c r="G235" s="543">
        <v>1.3939999999999999</v>
      </c>
      <c r="H235" s="100">
        <v>77.921999999999997</v>
      </c>
      <c r="I235" s="544">
        <v>7.3734999999999999</v>
      </c>
      <c r="J235" s="545">
        <v>1.0165000000000002</v>
      </c>
      <c r="K235" s="888">
        <v>0</v>
      </c>
      <c r="L235" s="592"/>
    </row>
    <row r="236" spans="1:12">
      <c r="A236" s="1029"/>
      <c r="B236" s="102" t="s">
        <v>34</v>
      </c>
      <c r="C236" s="103" t="s">
        <v>35</v>
      </c>
      <c r="D236" s="103" t="s">
        <v>111</v>
      </c>
      <c r="E236" s="103">
        <v>4</v>
      </c>
      <c r="F236" s="104">
        <v>2000</v>
      </c>
      <c r="G236" s="543">
        <v>0.61</v>
      </c>
      <c r="H236" s="100">
        <v>76.084000000000003</v>
      </c>
      <c r="I236" s="544">
        <v>6.2709999999999999</v>
      </c>
      <c r="J236" s="545">
        <v>1.127</v>
      </c>
      <c r="K236" s="888">
        <v>0</v>
      </c>
      <c r="L236" s="592"/>
    </row>
    <row r="237" spans="1:12">
      <c r="A237" s="1029"/>
      <c r="B237" s="102" t="s">
        <v>34</v>
      </c>
      <c r="C237" s="103" t="s">
        <v>35</v>
      </c>
      <c r="D237" s="103" t="s">
        <v>111</v>
      </c>
      <c r="E237" s="103">
        <v>5</v>
      </c>
      <c r="F237" s="104">
        <v>2000</v>
      </c>
      <c r="G237" s="543">
        <v>0.46100000000000008</v>
      </c>
      <c r="H237" s="100">
        <v>74.435500000000005</v>
      </c>
      <c r="I237" s="544">
        <v>7.3540000000000001</v>
      </c>
      <c r="J237" s="545">
        <v>2.0674999999999999</v>
      </c>
      <c r="K237" s="888">
        <v>0</v>
      </c>
      <c r="L237" s="592"/>
    </row>
    <row r="238" spans="1:12">
      <c r="A238" s="1029"/>
      <c r="B238" s="102" t="s">
        <v>34</v>
      </c>
      <c r="C238" s="103" t="s">
        <v>35</v>
      </c>
      <c r="D238" s="103" t="s">
        <v>111</v>
      </c>
      <c r="E238" s="103">
        <v>6</v>
      </c>
      <c r="F238" s="104">
        <v>2000</v>
      </c>
      <c r="G238" s="543">
        <v>0.69899999999999995</v>
      </c>
      <c r="H238" s="100">
        <v>71.45</v>
      </c>
      <c r="I238" s="544">
        <v>9.9055</v>
      </c>
      <c r="J238" s="545">
        <v>1.6879999999999999</v>
      </c>
      <c r="K238" s="888">
        <v>0</v>
      </c>
      <c r="L238" s="592"/>
    </row>
    <row r="239" spans="1:12">
      <c r="A239" s="1029"/>
      <c r="B239" s="102" t="s">
        <v>34</v>
      </c>
      <c r="C239" s="103" t="s">
        <v>35</v>
      </c>
      <c r="D239" s="103" t="s">
        <v>111</v>
      </c>
      <c r="E239" s="103">
        <v>7</v>
      </c>
      <c r="F239" s="104">
        <v>2000</v>
      </c>
      <c r="G239" s="543">
        <v>0.4425</v>
      </c>
      <c r="H239" s="100">
        <v>75.179000000000002</v>
      </c>
      <c r="I239" s="544">
        <v>7.0674999999999999</v>
      </c>
      <c r="J239" s="545">
        <v>2.4315000000000002</v>
      </c>
      <c r="K239" s="888">
        <v>0</v>
      </c>
      <c r="L239" s="592"/>
    </row>
    <row r="240" spans="1:12">
      <c r="A240" s="1029"/>
      <c r="B240" s="102" t="s">
        <v>34</v>
      </c>
      <c r="C240" s="103" t="s">
        <v>35</v>
      </c>
      <c r="D240" s="103" t="s">
        <v>111</v>
      </c>
      <c r="E240" s="103">
        <v>8</v>
      </c>
      <c r="F240" s="104">
        <v>2000</v>
      </c>
      <c r="G240" s="543">
        <v>1.5594999999999999</v>
      </c>
      <c r="H240" s="100">
        <v>69.613500000000002</v>
      </c>
      <c r="I240" s="544">
        <v>9.5125000000000011</v>
      </c>
      <c r="J240" s="545">
        <v>0.71599999999999997</v>
      </c>
      <c r="K240" s="888">
        <v>0</v>
      </c>
      <c r="L240" s="592"/>
    </row>
    <row r="241" spans="1:12">
      <c r="A241" s="1029"/>
      <c r="B241" s="102" t="s">
        <v>34</v>
      </c>
      <c r="C241" s="103" t="s">
        <v>35</v>
      </c>
      <c r="D241" s="103" t="s">
        <v>111</v>
      </c>
      <c r="E241" s="103">
        <v>9</v>
      </c>
      <c r="F241" s="104">
        <v>2000</v>
      </c>
      <c r="G241" s="543">
        <v>1.0794999999999999</v>
      </c>
      <c r="H241" s="100">
        <v>74.02</v>
      </c>
      <c r="I241" s="544">
        <v>5.0285000000000002</v>
      </c>
      <c r="J241" s="545">
        <v>1.8435000000000001</v>
      </c>
      <c r="K241" s="888">
        <v>0</v>
      </c>
      <c r="L241" s="592"/>
    </row>
    <row r="242" spans="1:12">
      <c r="A242" s="1029"/>
      <c r="B242" s="102" t="s">
        <v>34</v>
      </c>
      <c r="C242" s="103" t="s">
        <v>35</v>
      </c>
      <c r="D242" s="103" t="s">
        <v>111</v>
      </c>
      <c r="E242" s="103">
        <v>10</v>
      </c>
      <c r="F242" s="104">
        <v>2000</v>
      </c>
      <c r="G242" s="543">
        <v>0.74650000000000005</v>
      </c>
      <c r="H242" s="116">
        <v>46.960999999999999</v>
      </c>
      <c r="I242" s="546">
        <v>1.2639999999999998</v>
      </c>
      <c r="J242" s="547">
        <v>32.375499999999995</v>
      </c>
      <c r="K242" s="889">
        <v>0</v>
      </c>
      <c r="L242" s="593"/>
    </row>
    <row r="243" spans="1:12">
      <c r="A243" s="1029"/>
      <c r="B243" s="579" t="s">
        <v>178</v>
      </c>
      <c r="C243" s="567"/>
      <c r="D243" s="560"/>
      <c r="E243" s="560"/>
      <c r="F243" s="561"/>
      <c r="G243" s="548">
        <f>AVERAGE(G233:G242)</f>
        <v>0.8199939501630038</v>
      </c>
      <c r="H243" s="549">
        <f>AVERAGE(H233:H242)</f>
        <v>71.888874289242409</v>
      </c>
      <c r="I243" s="549">
        <f>AVERAGE(I233:I242)</f>
        <v>6.2414197842080279</v>
      </c>
      <c r="J243" s="550">
        <f>AVERAGE(J233:J242)</f>
        <v>4.3634331948753875</v>
      </c>
      <c r="K243" s="890"/>
      <c r="L243" s="891">
        <f>AVERAGE(K233:K242)</f>
        <v>0</v>
      </c>
    </row>
    <row r="244" spans="1:12">
      <c r="A244" s="1029"/>
      <c r="B244" s="102" t="s">
        <v>34</v>
      </c>
      <c r="C244" s="103" t="s">
        <v>35</v>
      </c>
      <c r="D244" s="103" t="s">
        <v>112</v>
      </c>
      <c r="E244" s="103">
        <v>1</v>
      </c>
      <c r="F244" s="104">
        <v>2000</v>
      </c>
      <c r="G244" s="543">
        <v>1.0130000000000001</v>
      </c>
      <c r="H244" s="100">
        <v>66.024499999999989</v>
      </c>
      <c r="I244" s="544">
        <v>7.6820000000000013</v>
      </c>
      <c r="J244" s="545">
        <v>19.589499999999997</v>
      </c>
      <c r="K244" s="888">
        <v>0</v>
      </c>
      <c r="L244" s="592"/>
    </row>
    <row r="245" spans="1:12">
      <c r="A245" s="1029"/>
      <c r="B245" s="102" t="s">
        <v>34</v>
      </c>
      <c r="C245" s="103" t="s">
        <v>35</v>
      </c>
      <c r="D245" s="103" t="s">
        <v>112</v>
      </c>
      <c r="E245" s="103">
        <v>2</v>
      </c>
      <c r="F245" s="104">
        <v>1999</v>
      </c>
      <c r="G245" s="543">
        <v>2.7068534267133568</v>
      </c>
      <c r="H245" s="100">
        <v>77.446223111555781</v>
      </c>
      <c r="I245" s="544">
        <v>8.9154577288644319</v>
      </c>
      <c r="J245" s="545">
        <v>0.46623311655827915</v>
      </c>
      <c r="K245" s="888">
        <v>0</v>
      </c>
      <c r="L245" s="592"/>
    </row>
    <row r="246" spans="1:12">
      <c r="A246" s="1029"/>
      <c r="B246" s="102" t="s">
        <v>34</v>
      </c>
      <c r="C246" s="103" t="s">
        <v>35</v>
      </c>
      <c r="D246" s="103" t="s">
        <v>112</v>
      </c>
      <c r="E246" s="103">
        <v>3</v>
      </c>
      <c r="F246" s="104">
        <v>2000</v>
      </c>
      <c r="G246" s="543">
        <v>2.3860000000000001</v>
      </c>
      <c r="H246" s="100">
        <v>73.964000000000013</v>
      </c>
      <c r="I246" s="544">
        <v>9.0830000000000002</v>
      </c>
      <c r="J246" s="545">
        <v>3.5165000000000002</v>
      </c>
      <c r="K246" s="888">
        <v>0</v>
      </c>
      <c r="L246" s="592"/>
    </row>
    <row r="247" spans="1:12">
      <c r="A247" s="1029"/>
      <c r="B247" s="102" t="s">
        <v>34</v>
      </c>
      <c r="C247" s="103" t="s">
        <v>35</v>
      </c>
      <c r="D247" s="103" t="s">
        <v>112</v>
      </c>
      <c r="E247" s="103">
        <v>4</v>
      </c>
      <c r="F247" s="104">
        <v>2000</v>
      </c>
      <c r="G247" s="543">
        <v>4.8295000000000003</v>
      </c>
      <c r="H247" s="100">
        <v>83.691000000000003</v>
      </c>
      <c r="I247" s="544">
        <v>2.399</v>
      </c>
      <c r="J247" s="545">
        <v>0.53</v>
      </c>
      <c r="K247" s="888">
        <v>0</v>
      </c>
      <c r="L247" s="592"/>
    </row>
    <row r="248" spans="1:12">
      <c r="A248" s="1029"/>
      <c r="B248" s="102" t="s">
        <v>34</v>
      </c>
      <c r="C248" s="103" t="s">
        <v>35</v>
      </c>
      <c r="D248" s="103" t="s">
        <v>112</v>
      </c>
      <c r="E248" s="103">
        <v>5</v>
      </c>
      <c r="F248" s="104">
        <v>2000</v>
      </c>
      <c r="G248" s="543">
        <v>2.1480000000000001</v>
      </c>
      <c r="H248" s="100">
        <v>76.825999999999993</v>
      </c>
      <c r="I248" s="544">
        <v>8.3234999999999992</v>
      </c>
      <c r="J248" s="545">
        <v>1.9410000000000001</v>
      </c>
      <c r="K248" s="888">
        <v>0</v>
      </c>
      <c r="L248" s="592"/>
    </row>
    <row r="249" spans="1:12">
      <c r="A249" s="1029"/>
      <c r="B249" s="102" t="s">
        <v>34</v>
      </c>
      <c r="C249" s="103" t="s">
        <v>35</v>
      </c>
      <c r="D249" s="103" t="s">
        <v>112</v>
      </c>
      <c r="E249" s="103">
        <v>6</v>
      </c>
      <c r="F249" s="104">
        <v>2000</v>
      </c>
      <c r="G249" s="543">
        <v>1.6539999999999999</v>
      </c>
      <c r="H249" s="100">
        <v>63.784999999999989</v>
      </c>
      <c r="I249" s="544">
        <v>4.104000000000001</v>
      </c>
      <c r="J249" s="545">
        <v>23.134</v>
      </c>
      <c r="K249" s="888">
        <v>0</v>
      </c>
      <c r="L249" s="592"/>
    </row>
    <row r="250" spans="1:12">
      <c r="A250" s="1029"/>
      <c r="B250" s="102" t="s">
        <v>34</v>
      </c>
      <c r="C250" s="103" t="s">
        <v>35</v>
      </c>
      <c r="D250" s="103" t="s">
        <v>112</v>
      </c>
      <c r="E250" s="103">
        <v>7</v>
      </c>
      <c r="F250" s="104">
        <v>2000</v>
      </c>
      <c r="G250" s="543">
        <v>4.1840000000000002</v>
      </c>
      <c r="H250" s="100">
        <v>78.609499999999983</v>
      </c>
      <c r="I250" s="544">
        <v>6.9504999999999999</v>
      </c>
      <c r="J250" s="545">
        <v>0.83599999999999997</v>
      </c>
      <c r="K250" s="888">
        <v>0</v>
      </c>
      <c r="L250" s="592"/>
    </row>
    <row r="251" spans="1:12">
      <c r="A251" s="1029"/>
      <c r="B251" s="102" t="s">
        <v>34</v>
      </c>
      <c r="C251" s="103" t="s">
        <v>35</v>
      </c>
      <c r="D251" s="103" t="s">
        <v>112</v>
      </c>
      <c r="E251" s="103">
        <v>8</v>
      </c>
      <c r="F251" s="104">
        <v>2000</v>
      </c>
      <c r="G251" s="543">
        <v>2.423</v>
      </c>
      <c r="H251" s="100">
        <v>86.860500000000002</v>
      </c>
      <c r="I251" s="544">
        <v>6.4615</v>
      </c>
      <c r="J251" s="545">
        <v>0.23200000000000001</v>
      </c>
      <c r="K251" s="888">
        <v>0</v>
      </c>
      <c r="L251" s="592"/>
    </row>
    <row r="252" spans="1:12">
      <c r="A252" s="1029"/>
      <c r="B252" s="102" t="s">
        <v>34</v>
      </c>
      <c r="C252" s="103" t="s">
        <v>35</v>
      </c>
      <c r="D252" s="103" t="s">
        <v>112</v>
      </c>
      <c r="E252" s="103">
        <v>9</v>
      </c>
      <c r="F252" s="104">
        <v>2000</v>
      </c>
      <c r="G252" s="543">
        <v>2.4830000000000001</v>
      </c>
      <c r="H252" s="100">
        <v>76.626000000000005</v>
      </c>
      <c r="I252" s="544">
        <v>8.5839999999999996</v>
      </c>
      <c r="J252" s="545">
        <v>3.8490000000000002</v>
      </c>
      <c r="K252" s="888">
        <v>0</v>
      </c>
      <c r="L252" s="592"/>
    </row>
    <row r="253" spans="1:12">
      <c r="A253" s="1029"/>
      <c r="B253" s="102" t="s">
        <v>34</v>
      </c>
      <c r="C253" s="103" t="s">
        <v>35</v>
      </c>
      <c r="D253" s="103" t="s">
        <v>112</v>
      </c>
      <c r="E253" s="103">
        <v>10</v>
      </c>
      <c r="F253" s="104">
        <v>2000</v>
      </c>
      <c r="G253" s="543">
        <v>1.8709999999999998</v>
      </c>
      <c r="H253" s="116">
        <v>86.011499999999998</v>
      </c>
      <c r="I253" s="546">
        <v>4.0415000000000001</v>
      </c>
      <c r="J253" s="547">
        <v>3.5310000000000001</v>
      </c>
      <c r="K253" s="889">
        <v>0</v>
      </c>
      <c r="L253" s="593"/>
    </row>
    <row r="254" spans="1:12">
      <c r="A254" s="1029"/>
      <c r="B254" s="579" t="s">
        <v>179</v>
      </c>
      <c r="C254" s="567"/>
      <c r="D254" s="560"/>
      <c r="E254" s="560"/>
      <c r="F254" s="561"/>
      <c r="G254" s="548">
        <f t="shared" ref="G254:J254" si="18">AVERAGE(G244:G253)</f>
        <v>2.5698353426713352</v>
      </c>
      <c r="H254" s="549">
        <f t="shared" si="18"/>
        <v>76.984422311155569</v>
      </c>
      <c r="I254" s="549">
        <f t="shared" si="18"/>
        <v>6.6544457728864428</v>
      </c>
      <c r="J254" s="550">
        <f t="shared" si="18"/>
        <v>5.7625233116558272</v>
      </c>
      <c r="K254" s="890"/>
      <c r="L254" s="891">
        <f>AVERAGE(K244:K253)</f>
        <v>0</v>
      </c>
    </row>
    <row r="255" spans="1:12">
      <c r="A255" s="1029"/>
      <c r="B255" s="102" t="s">
        <v>34</v>
      </c>
      <c r="C255" s="103" t="s">
        <v>35</v>
      </c>
      <c r="D255" s="103" t="s">
        <v>113</v>
      </c>
      <c r="E255" s="103">
        <v>1</v>
      </c>
      <c r="F255" s="104">
        <v>2000</v>
      </c>
      <c r="G255" s="543">
        <v>0.83750000000000002</v>
      </c>
      <c r="H255" s="100">
        <v>74.599500000000006</v>
      </c>
      <c r="I255" s="544">
        <v>7.7585000000000006</v>
      </c>
      <c r="J255" s="545">
        <v>2.839</v>
      </c>
      <c r="K255" s="888">
        <v>0</v>
      </c>
      <c r="L255" s="592"/>
    </row>
    <row r="256" spans="1:12">
      <c r="A256" s="1029"/>
      <c r="B256" s="102" t="s">
        <v>34</v>
      </c>
      <c r="C256" s="103" t="s">
        <v>35</v>
      </c>
      <c r="D256" s="103" t="s">
        <v>113</v>
      </c>
      <c r="E256" s="103">
        <v>2</v>
      </c>
      <c r="F256" s="104">
        <v>2000</v>
      </c>
      <c r="G256" s="543">
        <v>1.2475000000000001</v>
      </c>
      <c r="H256" s="100">
        <v>78.781999999999996</v>
      </c>
      <c r="I256" s="544">
        <v>5.9494999999999996</v>
      </c>
      <c r="J256" s="545">
        <v>1.3734999999999999</v>
      </c>
      <c r="K256" s="888">
        <v>0</v>
      </c>
      <c r="L256" s="592"/>
    </row>
    <row r="257" spans="1:12">
      <c r="A257" s="1029"/>
      <c r="B257" s="102" t="s">
        <v>34</v>
      </c>
      <c r="C257" s="103" t="s">
        <v>35</v>
      </c>
      <c r="D257" s="103" t="s">
        <v>113</v>
      </c>
      <c r="E257" s="103">
        <v>3</v>
      </c>
      <c r="F257" s="104">
        <v>2000</v>
      </c>
      <c r="G257" s="543">
        <v>1.0920000000000001</v>
      </c>
      <c r="H257" s="100">
        <v>77.704499999999996</v>
      </c>
      <c r="I257" s="544">
        <v>6.7364999999999995</v>
      </c>
      <c r="J257" s="545">
        <v>1.9359999999999999</v>
      </c>
      <c r="K257" s="888">
        <v>0</v>
      </c>
      <c r="L257" s="592"/>
    </row>
    <row r="258" spans="1:12">
      <c r="A258" s="1029"/>
      <c r="B258" s="102" t="s">
        <v>34</v>
      </c>
      <c r="C258" s="103" t="s">
        <v>35</v>
      </c>
      <c r="D258" s="103" t="s">
        <v>113</v>
      </c>
      <c r="E258" s="103">
        <v>4</v>
      </c>
      <c r="F258" s="104">
        <v>2000</v>
      </c>
      <c r="G258" s="543">
        <v>3.4555000000000002</v>
      </c>
      <c r="H258" s="100">
        <v>77.131</v>
      </c>
      <c r="I258" s="544">
        <v>3.7144999999999997</v>
      </c>
      <c r="J258" s="545">
        <v>0.14399999999999999</v>
      </c>
      <c r="K258" s="888">
        <v>0</v>
      </c>
      <c r="L258" s="592"/>
    </row>
    <row r="259" spans="1:12">
      <c r="A259" s="1029"/>
      <c r="B259" s="102" t="s">
        <v>34</v>
      </c>
      <c r="C259" s="103" t="s">
        <v>35</v>
      </c>
      <c r="D259" s="103" t="s">
        <v>113</v>
      </c>
      <c r="E259" s="103">
        <v>5</v>
      </c>
      <c r="F259" s="104">
        <v>2000</v>
      </c>
      <c r="G259" s="543">
        <v>0.57150000000000001</v>
      </c>
      <c r="H259" s="100">
        <v>83.382000000000005</v>
      </c>
      <c r="I259" s="544">
        <v>5.9145000000000003</v>
      </c>
      <c r="J259" s="545">
        <v>0.32500000000000001</v>
      </c>
      <c r="K259" s="888">
        <v>0</v>
      </c>
      <c r="L259" s="592"/>
    </row>
    <row r="260" spans="1:12">
      <c r="A260" s="1029"/>
      <c r="B260" s="102" t="s">
        <v>34</v>
      </c>
      <c r="C260" s="103" t="s">
        <v>35</v>
      </c>
      <c r="D260" s="103" t="s">
        <v>113</v>
      </c>
      <c r="E260" s="103">
        <v>6</v>
      </c>
      <c r="F260" s="104">
        <v>2000</v>
      </c>
      <c r="G260" s="543">
        <v>9.8034999999999997</v>
      </c>
      <c r="H260" s="100">
        <v>82.095500000000001</v>
      </c>
      <c r="I260" s="544">
        <v>4.3259999999999996</v>
      </c>
      <c r="J260" s="545">
        <v>0.34949999999999998</v>
      </c>
      <c r="K260" s="888">
        <v>0</v>
      </c>
      <c r="L260" s="592"/>
    </row>
    <row r="261" spans="1:12">
      <c r="A261" s="1029"/>
      <c r="B261" s="102" t="s">
        <v>34</v>
      </c>
      <c r="C261" s="103" t="s">
        <v>35</v>
      </c>
      <c r="D261" s="103" t="s">
        <v>113</v>
      </c>
      <c r="E261" s="103">
        <v>7</v>
      </c>
      <c r="F261" s="104">
        <v>2000</v>
      </c>
      <c r="G261" s="543">
        <v>4.673</v>
      </c>
      <c r="H261" s="100">
        <v>80.753500000000003</v>
      </c>
      <c r="I261" s="544">
        <v>3.1755</v>
      </c>
      <c r="J261" s="545">
        <v>0.62250000000000005</v>
      </c>
      <c r="K261" s="888">
        <v>0</v>
      </c>
      <c r="L261" s="592"/>
    </row>
    <row r="262" spans="1:12">
      <c r="A262" s="1029"/>
      <c r="B262" s="102" t="s">
        <v>34</v>
      </c>
      <c r="C262" s="103" t="s">
        <v>35</v>
      </c>
      <c r="D262" s="103" t="s">
        <v>113</v>
      </c>
      <c r="E262" s="103">
        <v>8</v>
      </c>
      <c r="F262" s="104">
        <v>2000</v>
      </c>
      <c r="G262" s="543">
        <v>0.94600000000000006</v>
      </c>
      <c r="H262" s="100">
        <v>85.989500000000007</v>
      </c>
      <c r="I262" s="544">
        <v>2.1590000000000003</v>
      </c>
      <c r="J262" s="545">
        <v>6.1499999999999999E-2</v>
      </c>
      <c r="K262" s="888">
        <v>0</v>
      </c>
      <c r="L262" s="592"/>
    </row>
    <row r="263" spans="1:12">
      <c r="A263" s="1029"/>
      <c r="B263" s="102" t="s">
        <v>34</v>
      </c>
      <c r="C263" s="103" t="s">
        <v>35</v>
      </c>
      <c r="D263" s="103" t="s">
        <v>113</v>
      </c>
      <c r="E263" s="103">
        <v>9</v>
      </c>
      <c r="F263" s="104">
        <v>2000</v>
      </c>
      <c r="G263" s="543">
        <v>1.3865000000000001</v>
      </c>
      <c r="H263" s="100">
        <v>82.600499999999997</v>
      </c>
      <c r="I263" s="544">
        <v>4.4039999999999999</v>
      </c>
      <c r="J263" s="545">
        <v>0.80900000000000005</v>
      </c>
      <c r="K263" s="888">
        <v>0</v>
      </c>
      <c r="L263" s="592"/>
    </row>
    <row r="264" spans="1:12">
      <c r="A264" s="1029"/>
      <c r="B264" s="102" t="s">
        <v>34</v>
      </c>
      <c r="C264" s="103" t="s">
        <v>35</v>
      </c>
      <c r="D264" s="103" t="s">
        <v>113</v>
      </c>
      <c r="E264" s="103">
        <v>10</v>
      </c>
      <c r="F264" s="104">
        <v>2000</v>
      </c>
      <c r="G264" s="551">
        <v>1.962</v>
      </c>
      <c r="H264" s="116">
        <v>76.813999999999993</v>
      </c>
      <c r="I264" s="546">
        <v>5.976</v>
      </c>
      <c r="J264" s="547">
        <v>2.7669999999999999</v>
      </c>
      <c r="K264" s="889">
        <v>0</v>
      </c>
      <c r="L264" s="593"/>
    </row>
    <row r="265" spans="1:12" ht="15.75" thickBot="1">
      <c r="A265" s="1029"/>
      <c r="B265" s="580" t="s">
        <v>180</v>
      </c>
      <c r="C265" s="562"/>
      <c r="D265" s="563"/>
      <c r="E265" s="563"/>
      <c r="F265" s="564"/>
      <c r="G265" s="552">
        <f t="shared" ref="G265" si="19">AVERAGE(G255:G264)</f>
        <v>2.5975000000000006</v>
      </c>
      <c r="H265" s="553">
        <f>AVERAGE(H255:H264)</f>
        <v>79.985199999999992</v>
      </c>
      <c r="I265" s="553">
        <f t="shared" ref="I265:J265" si="20">AVERAGE(I255:I264)</f>
        <v>5.0113999999999992</v>
      </c>
      <c r="J265" s="554">
        <f t="shared" si="20"/>
        <v>1.1227</v>
      </c>
      <c r="K265" s="892"/>
      <c r="L265" s="893">
        <f>AVERAGE(K255:K264)</f>
        <v>0</v>
      </c>
    </row>
    <row r="266" spans="1:12">
      <c r="A266" s="1029"/>
      <c r="B266" s="102" t="s">
        <v>36</v>
      </c>
      <c r="C266" s="103" t="s">
        <v>37</v>
      </c>
      <c r="D266" s="93" t="s">
        <v>111</v>
      </c>
      <c r="E266" s="103">
        <v>1</v>
      </c>
      <c r="F266" s="94">
        <v>2000</v>
      </c>
      <c r="G266" s="543">
        <v>1.6140000000000001</v>
      </c>
      <c r="H266" s="100">
        <v>80.456000000000003</v>
      </c>
      <c r="I266" s="544">
        <v>6.8895</v>
      </c>
      <c r="J266" s="545">
        <v>5.1109999999999998</v>
      </c>
      <c r="K266" s="886">
        <v>0</v>
      </c>
      <c r="L266" s="887"/>
    </row>
    <row r="267" spans="1:12">
      <c r="A267" s="1029"/>
      <c r="B267" s="102" t="s">
        <v>36</v>
      </c>
      <c r="C267" s="103" t="s">
        <v>37</v>
      </c>
      <c r="D267" s="103" t="s">
        <v>111</v>
      </c>
      <c r="E267" s="103">
        <v>2</v>
      </c>
      <c r="F267" s="104">
        <v>1998.45</v>
      </c>
      <c r="G267" s="543">
        <v>3.736395706672671</v>
      </c>
      <c r="H267" s="100">
        <v>81.498161074832993</v>
      </c>
      <c r="I267" s="544">
        <v>8.0007005429207627</v>
      </c>
      <c r="J267" s="545">
        <v>3.5622607520828646</v>
      </c>
      <c r="K267" s="888">
        <v>0</v>
      </c>
      <c r="L267" s="592"/>
    </row>
    <row r="268" spans="1:12">
      <c r="A268" s="1029"/>
      <c r="B268" s="102" t="s">
        <v>36</v>
      </c>
      <c r="C268" s="103" t="s">
        <v>37</v>
      </c>
      <c r="D268" s="103" t="s">
        <v>111</v>
      </c>
      <c r="E268" s="103">
        <v>3</v>
      </c>
      <c r="F268" s="104">
        <v>1986.92</v>
      </c>
      <c r="G268" s="543">
        <v>6.4788718217140095</v>
      </c>
      <c r="H268" s="100">
        <v>77.389124876693572</v>
      </c>
      <c r="I268" s="544">
        <v>6.170354115918105</v>
      </c>
      <c r="J268" s="545">
        <v>6.7727940732389822</v>
      </c>
      <c r="K268" s="888">
        <v>0</v>
      </c>
      <c r="L268" s="592"/>
    </row>
    <row r="269" spans="1:12">
      <c r="A269" s="1029"/>
      <c r="B269" s="102" t="s">
        <v>36</v>
      </c>
      <c r="C269" s="103" t="s">
        <v>37</v>
      </c>
      <c r="D269" s="103" t="s">
        <v>111</v>
      </c>
      <c r="E269" s="103">
        <v>4</v>
      </c>
      <c r="F269" s="104">
        <v>1963.02</v>
      </c>
      <c r="G269" s="543">
        <v>5.4100314821041051</v>
      </c>
      <c r="H269" s="100">
        <v>85.894183452028003</v>
      </c>
      <c r="I269" s="544">
        <v>6.2256115577019093</v>
      </c>
      <c r="J269" s="545">
        <v>0</v>
      </c>
      <c r="K269" s="888">
        <v>0</v>
      </c>
      <c r="L269" s="592"/>
    </row>
    <row r="270" spans="1:12">
      <c r="A270" s="1029"/>
      <c r="B270" s="102" t="s">
        <v>36</v>
      </c>
      <c r="C270" s="103" t="s">
        <v>37</v>
      </c>
      <c r="D270" s="103" t="s">
        <v>111</v>
      </c>
      <c r="E270" s="103">
        <v>5</v>
      </c>
      <c r="F270" s="104">
        <v>1994.92</v>
      </c>
      <c r="G270" s="543">
        <v>4.3540593106490482</v>
      </c>
      <c r="H270" s="100">
        <v>83.766767589677784</v>
      </c>
      <c r="I270" s="544">
        <v>3.8367453331461912</v>
      </c>
      <c r="J270" s="545">
        <v>3.0246826940428688</v>
      </c>
      <c r="K270" s="888">
        <v>0</v>
      </c>
      <c r="L270" s="592"/>
    </row>
    <row r="271" spans="1:12">
      <c r="A271" s="1029"/>
      <c r="B271" s="102" t="s">
        <v>36</v>
      </c>
      <c r="C271" s="103" t="s">
        <v>37</v>
      </c>
      <c r="D271" s="103" t="s">
        <v>111</v>
      </c>
      <c r="E271" s="103">
        <v>6</v>
      </c>
      <c r="F271" s="104">
        <v>1996.3</v>
      </c>
      <c r="G271" s="543">
        <v>2.5877874067023994</v>
      </c>
      <c r="H271" s="100">
        <v>88.250763913239496</v>
      </c>
      <c r="I271" s="544">
        <v>2.9219055252216601</v>
      </c>
      <c r="J271" s="545">
        <v>2.6774532885838802</v>
      </c>
      <c r="K271" s="888">
        <v>0</v>
      </c>
      <c r="L271" s="592"/>
    </row>
    <row r="272" spans="1:12">
      <c r="A272" s="1029"/>
      <c r="B272" s="102" t="s">
        <v>36</v>
      </c>
      <c r="C272" s="103" t="s">
        <v>37</v>
      </c>
      <c r="D272" s="103" t="s">
        <v>111</v>
      </c>
      <c r="E272" s="103">
        <v>7</v>
      </c>
      <c r="F272" s="104">
        <v>1988.68</v>
      </c>
      <c r="G272" s="543">
        <v>6.069352535350081</v>
      </c>
      <c r="H272" s="100">
        <v>77.006858820926439</v>
      </c>
      <c r="I272" s="544">
        <v>5.4307379769495343</v>
      </c>
      <c r="J272" s="545">
        <v>7.8740672204678477</v>
      </c>
      <c r="K272" s="888">
        <v>0</v>
      </c>
      <c r="L272" s="592"/>
    </row>
    <row r="273" spans="1:12">
      <c r="A273" s="1029"/>
      <c r="B273" s="102" t="s">
        <v>36</v>
      </c>
      <c r="C273" s="103" t="s">
        <v>37</v>
      </c>
      <c r="D273" s="103" t="s">
        <v>111</v>
      </c>
      <c r="E273" s="103">
        <v>8</v>
      </c>
      <c r="F273" s="104">
        <v>1967.27</v>
      </c>
      <c r="G273" s="543">
        <v>14.367626202808967</v>
      </c>
      <c r="H273" s="100">
        <v>77.970995338718126</v>
      </c>
      <c r="I273" s="544">
        <v>5.1248684725533353</v>
      </c>
      <c r="J273" s="545">
        <v>0.72994555907425007</v>
      </c>
      <c r="K273" s="888">
        <v>0</v>
      </c>
      <c r="L273" s="592"/>
    </row>
    <row r="274" spans="1:12">
      <c r="A274" s="1029"/>
      <c r="B274" s="102" t="s">
        <v>36</v>
      </c>
      <c r="C274" s="103" t="s">
        <v>37</v>
      </c>
      <c r="D274" s="103" t="s">
        <v>111</v>
      </c>
      <c r="E274" s="103">
        <v>9</v>
      </c>
      <c r="F274" s="104">
        <v>1867.95</v>
      </c>
      <c r="G274" s="543">
        <v>5.6500441660644025</v>
      </c>
      <c r="H274" s="100">
        <v>83.068069273802834</v>
      </c>
      <c r="I274" s="544">
        <v>4.7538745683770971</v>
      </c>
      <c r="J274" s="545">
        <v>4.9894269118552419</v>
      </c>
      <c r="K274" s="888">
        <v>0</v>
      </c>
      <c r="L274" s="592"/>
    </row>
    <row r="275" spans="1:12">
      <c r="A275" s="1029"/>
      <c r="B275" s="102" t="s">
        <v>36</v>
      </c>
      <c r="C275" s="103" t="s">
        <v>37</v>
      </c>
      <c r="D275" s="103" t="s">
        <v>111</v>
      </c>
      <c r="E275" s="103">
        <v>10</v>
      </c>
      <c r="F275" s="104">
        <v>1996</v>
      </c>
      <c r="G275" s="543">
        <v>1.0224989855166853</v>
      </c>
      <c r="H275" s="116">
        <v>88.834671783336418</v>
      </c>
      <c r="I275" s="546">
        <v>5.2207064811706889</v>
      </c>
      <c r="J275" s="547">
        <v>2.5514881593515324</v>
      </c>
      <c r="K275" s="889">
        <v>0</v>
      </c>
      <c r="L275" s="593"/>
    </row>
    <row r="276" spans="1:12">
      <c r="A276" s="1029"/>
      <c r="B276" s="579" t="s">
        <v>178</v>
      </c>
      <c r="C276" s="560"/>
      <c r="D276" s="560"/>
      <c r="E276" s="560"/>
      <c r="F276" s="561"/>
      <c r="G276" s="548">
        <f>AVERAGE(G266:G275)</f>
        <v>5.1290667617582368</v>
      </c>
      <c r="H276" s="549">
        <f>AVERAGE(H266:H275)</f>
        <v>82.413559612325571</v>
      </c>
      <c r="I276" s="549">
        <f>AVERAGE(I266:I275)</f>
        <v>5.4575004573959287</v>
      </c>
      <c r="J276" s="550">
        <f>AVERAGE(J266:J275)</f>
        <v>3.7293118658697466</v>
      </c>
      <c r="K276" s="890"/>
      <c r="L276" s="891">
        <f>AVERAGE(K266:K275)</f>
        <v>0</v>
      </c>
    </row>
    <row r="277" spans="1:12">
      <c r="A277" s="1029"/>
      <c r="B277" s="102" t="s">
        <v>36</v>
      </c>
      <c r="C277" s="103" t="s">
        <v>37</v>
      </c>
      <c r="D277" s="103" t="s">
        <v>112</v>
      </c>
      <c r="E277" s="103">
        <v>1</v>
      </c>
      <c r="F277" s="104">
        <v>1983.2</v>
      </c>
      <c r="G277" s="543">
        <v>6.304457442517144</v>
      </c>
      <c r="H277" s="100">
        <v>83.087938684953627</v>
      </c>
      <c r="I277" s="544">
        <v>7.0557684550221857</v>
      </c>
      <c r="J277" s="545">
        <v>1.2429407018959258</v>
      </c>
      <c r="K277" s="888">
        <v>0</v>
      </c>
      <c r="L277" s="592"/>
    </row>
    <row r="278" spans="1:12">
      <c r="A278" s="1029"/>
      <c r="B278" s="102" t="s">
        <v>36</v>
      </c>
      <c r="C278" s="103" t="s">
        <v>37</v>
      </c>
      <c r="D278" s="103" t="s">
        <v>112</v>
      </c>
      <c r="E278" s="103">
        <v>2</v>
      </c>
      <c r="F278" s="104">
        <v>1985.12</v>
      </c>
      <c r="G278" s="543">
        <v>5.9905698396066738</v>
      </c>
      <c r="H278" s="100">
        <v>80.78856693801886</v>
      </c>
      <c r="I278" s="544">
        <v>7.7340412670266794</v>
      </c>
      <c r="J278" s="545">
        <v>4.0984927863302971</v>
      </c>
      <c r="K278" s="888">
        <v>0</v>
      </c>
      <c r="L278" s="592"/>
    </row>
    <row r="279" spans="1:12">
      <c r="A279" s="1029"/>
      <c r="B279" s="102" t="s">
        <v>36</v>
      </c>
      <c r="C279" s="103" t="s">
        <v>37</v>
      </c>
      <c r="D279" s="103" t="s">
        <v>112</v>
      </c>
      <c r="E279" s="103">
        <v>3</v>
      </c>
      <c r="F279" s="104">
        <v>1982.81</v>
      </c>
      <c r="G279" s="543">
        <v>5.7726156313514663</v>
      </c>
      <c r="H279" s="100">
        <v>83.65501485265861</v>
      </c>
      <c r="I279" s="544">
        <v>2.3683560199918299</v>
      </c>
      <c r="J279" s="545">
        <v>6.5407174666256473</v>
      </c>
      <c r="K279" s="888">
        <v>0</v>
      </c>
      <c r="L279" s="592"/>
    </row>
    <row r="280" spans="1:12">
      <c r="A280" s="1029"/>
      <c r="B280" s="102" t="s">
        <v>36</v>
      </c>
      <c r="C280" s="103" t="s">
        <v>37</v>
      </c>
      <c r="D280" s="103" t="s">
        <v>112</v>
      </c>
      <c r="E280" s="103">
        <v>4</v>
      </c>
      <c r="F280" s="104">
        <v>1997.68</v>
      </c>
      <c r="G280" s="543">
        <v>10.586280084898481</v>
      </c>
      <c r="H280" s="100">
        <v>80.946898402146502</v>
      </c>
      <c r="I280" s="544">
        <v>2.4328220736053821</v>
      </c>
      <c r="J280" s="545">
        <v>5.8067358135437099E-2</v>
      </c>
      <c r="K280" s="888">
        <v>0</v>
      </c>
      <c r="L280" s="592"/>
    </row>
    <row r="281" spans="1:12">
      <c r="A281" s="1029"/>
      <c r="B281" s="119" t="s">
        <v>36</v>
      </c>
      <c r="C281" s="120" t="s">
        <v>37</v>
      </c>
      <c r="D281" s="103" t="s">
        <v>112</v>
      </c>
      <c r="E281" s="103">
        <v>5</v>
      </c>
      <c r="F281" s="104">
        <v>2000</v>
      </c>
      <c r="G281" s="543">
        <v>8.604000000000001</v>
      </c>
      <c r="H281" s="100">
        <v>83.758999999999986</v>
      </c>
      <c r="I281" s="544">
        <v>4.2939999999999996</v>
      </c>
      <c r="J281" s="545">
        <v>0.93200000000000016</v>
      </c>
      <c r="K281" s="888">
        <v>0</v>
      </c>
      <c r="L281" s="592"/>
    </row>
    <row r="282" spans="1:12">
      <c r="A282" s="1029"/>
      <c r="B282" s="102" t="s">
        <v>36</v>
      </c>
      <c r="C282" s="103" t="s">
        <v>37</v>
      </c>
      <c r="D282" s="103" t="s">
        <v>112</v>
      </c>
      <c r="E282" s="103">
        <v>6</v>
      </c>
      <c r="F282" s="104">
        <v>1976.89</v>
      </c>
      <c r="G282" s="543">
        <v>4.9350242046851367</v>
      </c>
      <c r="H282" s="100">
        <v>92.683963194714934</v>
      </c>
      <c r="I282" s="544">
        <v>1.0041024032697825</v>
      </c>
      <c r="J282" s="545">
        <v>0.46183652100015682</v>
      </c>
      <c r="K282" s="888">
        <v>0</v>
      </c>
      <c r="L282" s="592"/>
    </row>
    <row r="283" spans="1:12">
      <c r="A283" s="1029"/>
      <c r="B283" s="102" t="s">
        <v>36</v>
      </c>
      <c r="C283" s="103" t="s">
        <v>37</v>
      </c>
      <c r="D283" s="103" t="s">
        <v>112</v>
      </c>
      <c r="E283" s="103">
        <v>7</v>
      </c>
      <c r="F283" s="104">
        <v>1997.5</v>
      </c>
      <c r="G283" s="543">
        <v>6.4295369211514402</v>
      </c>
      <c r="H283" s="100">
        <v>80.246808510638303</v>
      </c>
      <c r="I283" s="544">
        <v>7.0723404255319142</v>
      </c>
      <c r="J283" s="545">
        <v>4.1446808510638302</v>
      </c>
      <c r="K283" s="888">
        <v>0</v>
      </c>
      <c r="L283" s="592"/>
    </row>
    <row r="284" spans="1:12">
      <c r="A284" s="1029"/>
      <c r="B284" s="102" t="s">
        <v>36</v>
      </c>
      <c r="C284" s="103" t="s">
        <v>37</v>
      </c>
      <c r="D284" s="103" t="s">
        <v>112</v>
      </c>
      <c r="E284" s="103">
        <v>8</v>
      </c>
      <c r="F284" s="104">
        <v>1998.7</v>
      </c>
      <c r="G284" s="543">
        <v>0.37324260769500173</v>
      </c>
      <c r="H284" s="100">
        <v>96.386150998148793</v>
      </c>
      <c r="I284" s="544">
        <v>1.1297343273127534</v>
      </c>
      <c r="J284" s="545">
        <v>0.91659578726172009</v>
      </c>
      <c r="K284" s="888">
        <v>0</v>
      </c>
      <c r="L284" s="592"/>
    </row>
    <row r="285" spans="1:12">
      <c r="A285" s="1029"/>
      <c r="B285" s="102" t="s">
        <v>36</v>
      </c>
      <c r="C285" s="103" t="s">
        <v>37</v>
      </c>
      <c r="D285" s="103" t="s">
        <v>112</v>
      </c>
      <c r="E285" s="103">
        <v>9</v>
      </c>
      <c r="F285" s="104">
        <v>1997.56</v>
      </c>
      <c r="G285" s="543">
        <v>1.6820521035663512</v>
      </c>
      <c r="H285" s="100">
        <v>72.066421033661058</v>
      </c>
      <c r="I285" s="544">
        <v>1.6790484390956968</v>
      </c>
      <c r="J285" s="545">
        <v>22.41684855523739</v>
      </c>
      <c r="K285" s="888">
        <v>0</v>
      </c>
      <c r="L285" s="592"/>
    </row>
    <row r="286" spans="1:12">
      <c r="A286" s="1029"/>
      <c r="B286" s="102" t="s">
        <v>36</v>
      </c>
      <c r="C286" s="103" t="s">
        <v>37</v>
      </c>
      <c r="D286" s="103" t="s">
        <v>112</v>
      </c>
      <c r="E286" s="103">
        <v>10</v>
      </c>
      <c r="F286" s="104">
        <v>1992</v>
      </c>
      <c r="G286" s="543">
        <v>6.8289500100381444</v>
      </c>
      <c r="H286" s="116">
        <v>78.755270026099168</v>
      </c>
      <c r="I286" s="546">
        <v>3.394398715117446</v>
      </c>
      <c r="J286" s="547">
        <v>3.0686609114635615</v>
      </c>
      <c r="K286" s="889">
        <v>0</v>
      </c>
      <c r="L286" s="593"/>
    </row>
    <row r="287" spans="1:12">
      <c r="A287" s="1029"/>
      <c r="B287" s="579" t="s">
        <v>179</v>
      </c>
      <c r="C287" s="560"/>
      <c r="D287" s="560"/>
      <c r="E287" s="560"/>
      <c r="F287" s="561"/>
      <c r="G287" s="548">
        <f t="shared" ref="G287:J287" si="21">AVERAGE(G277:G286)</f>
        <v>5.7506728845509834</v>
      </c>
      <c r="H287" s="549">
        <f t="shared" si="21"/>
        <v>83.237603264103981</v>
      </c>
      <c r="I287" s="549">
        <f t="shared" si="21"/>
        <v>3.8164612125973667</v>
      </c>
      <c r="J287" s="550">
        <f t="shared" si="21"/>
        <v>4.3880840939013961</v>
      </c>
      <c r="K287" s="890"/>
      <c r="L287" s="891">
        <f>AVERAGE(K277:K286)</f>
        <v>0</v>
      </c>
    </row>
    <row r="288" spans="1:12">
      <c r="A288" s="1029"/>
      <c r="B288" s="102" t="s">
        <v>36</v>
      </c>
      <c r="C288" s="103" t="s">
        <v>37</v>
      </c>
      <c r="D288" s="103" t="s">
        <v>113</v>
      </c>
      <c r="E288" s="103">
        <v>1</v>
      </c>
      <c r="F288" s="104">
        <v>1982.82</v>
      </c>
      <c r="G288" s="543">
        <v>2.1751848377563268</v>
      </c>
      <c r="H288" s="100">
        <v>91.387518786374969</v>
      </c>
      <c r="I288" s="544">
        <v>2.1958624585186755</v>
      </c>
      <c r="J288" s="545">
        <v>0.71514307904903118</v>
      </c>
      <c r="K288" s="888">
        <v>0</v>
      </c>
      <c r="L288" s="592"/>
    </row>
    <row r="289" spans="1:12">
      <c r="A289" s="1029"/>
      <c r="B289" s="102" t="s">
        <v>36</v>
      </c>
      <c r="C289" s="103" t="s">
        <v>37</v>
      </c>
      <c r="D289" s="103" t="s">
        <v>113</v>
      </c>
      <c r="E289" s="103">
        <v>2</v>
      </c>
      <c r="F289" s="104">
        <v>1987.06</v>
      </c>
      <c r="G289" s="543">
        <v>1.7201292361579421</v>
      </c>
      <c r="H289" s="100">
        <v>92.278542167825833</v>
      </c>
      <c r="I289" s="544">
        <v>1.3577848680965849</v>
      </c>
      <c r="J289" s="545">
        <v>0.96826467243062608</v>
      </c>
      <c r="K289" s="888">
        <v>0</v>
      </c>
      <c r="L289" s="592"/>
    </row>
    <row r="290" spans="1:12">
      <c r="A290" s="1029"/>
      <c r="B290" s="102" t="s">
        <v>36</v>
      </c>
      <c r="C290" s="103" t="s">
        <v>37</v>
      </c>
      <c r="D290" s="103" t="s">
        <v>113</v>
      </c>
      <c r="E290" s="103">
        <v>3</v>
      </c>
      <c r="F290" s="104">
        <v>1972.65</v>
      </c>
      <c r="G290" s="543">
        <v>9.9865662940714264E-2</v>
      </c>
      <c r="H290" s="100">
        <v>91.006007147745407</v>
      </c>
      <c r="I290" s="544">
        <v>3.6058094441487332</v>
      </c>
      <c r="J290" s="545">
        <v>4.2840848604668844</v>
      </c>
      <c r="K290" s="888">
        <v>0</v>
      </c>
      <c r="L290" s="592"/>
    </row>
    <row r="291" spans="1:12">
      <c r="A291" s="1029"/>
      <c r="B291" s="102" t="s">
        <v>36</v>
      </c>
      <c r="C291" s="103" t="s">
        <v>37</v>
      </c>
      <c r="D291" s="103" t="s">
        <v>113</v>
      </c>
      <c r="E291" s="103">
        <v>4</v>
      </c>
      <c r="F291" s="104">
        <v>1972.75</v>
      </c>
      <c r="G291" s="543">
        <v>3.0287669496895195</v>
      </c>
      <c r="H291" s="100">
        <v>88.936256494740846</v>
      </c>
      <c r="I291" s="544">
        <v>2.9532378659232035</v>
      </c>
      <c r="J291" s="545">
        <v>2.4331516918007858E-2</v>
      </c>
      <c r="K291" s="888">
        <v>0</v>
      </c>
      <c r="L291" s="592"/>
    </row>
    <row r="292" spans="1:12">
      <c r="A292" s="1029"/>
      <c r="B292" s="102" t="s">
        <v>36</v>
      </c>
      <c r="C292" s="103" t="s">
        <v>37</v>
      </c>
      <c r="D292" s="103" t="s">
        <v>113</v>
      </c>
      <c r="E292" s="103">
        <v>5</v>
      </c>
      <c r="F292" s="104">
        <v>1967.91</v>
      </c>
      <c r="G292" s="543">
        <v>1.4619571016967239</v>
      </c>
      <c r="H292" s="100">
        <v>89.424313103749654</v>
      </c>
      <c r="I292" s="544">
        <v>4.0189846080359359</v>
      </c>
      <c r="J292" s="545">
        <v>2.9721887687953208</v>
      </c>
      <c r="K292" s="888">
        <v>0</v>
      </c>
      <c r="L292" s="592"/>
    </row>
    <row r="293" spans="1:12">
      <c r="A293" s="1029"/>
      <c r="B293" s="102" t="s">
        <v>36</v>
      </c>
      <c r="C293" s="103" t="s">
        <v>37</v>
      </c>
      <c r="D293" s="103" t="s">
        <v>113</v>
      </c>
      <c r="E293" s="103">
        <v>6</v>
      </c>
      <c r="F293" s="104">
        <v>1960.47</v>
      </c>
      <c r="G293" s="543">
        <v>4.9957408172530062</v>
      </c>
      <c r="H293" s="100">
        <v>89.213810973899115</v>
      </c>
      <c r="I293" s="544">
        <v>3.2339183971190582</v>
      </c>
      <c r="J293" s="545">
        <v>0.8467357317377977</v>
      </c>
      <c r="K293" s="888">
        <v>0</v>
      </c>
      <c r="L293" s="592"/>
    </row>
    <row r="294" spans="1:12">
      <c r="A294" s="1029"/>
      <c r="B294" s="102" t="s">
        <v>36</v>
      </c>
      <c r="C294" s="103" t="s">
        <v>37</v>
      </c>
      <c r="D294" s="103" t="s">
        <v>113</v>
      </c>
      <c r="E294" s="103">
        <v>7</v>
      </c>
      <c r="F294" s="104">
        <v>1976.22</v>
      </c>
      <c r="G294" s="543">
        <v>3.2577344627622433</v>
      </c>
      <c r="H294" s="100">
        <v>89.708129661677347</v>
      </c>
      <c r="I294" s="544">
        <v>1.256439060428495</v>
      </c>
      <c r="J294" s="545">
        <v>0.18469603586645211</v>
      </c>
      <c r="K294" s="888">
        <v>0</v>
      </c>
      <c r="L294" s="592"/>
    </row>
    <row r="295" spans="1:12">
      <c r="A295" s="1029"/>
      <c r="B295" s="102" t="s">
        <v>36</v>
      </c>
      <c r="C295" s="103" t="s">
        <v>37</v>
      </c>
      <c r="D295" s="103" t="s">
        <v>113</v>
      </c>
      <c r="E295" s="103">
        <v>8</v>
      </c>
      <c r="F295" s="104">
        <v>1997.48</v>
      </c>
      <c r="G295" s="543">
        <v>0</v>
      </c>
      <c r="H295" s="100">
        <v>93.943368644492054</v>
      </c>
      <c r="I295" s="544">
        <v>1.3592126078859363</v>
      </c>
      <c r="J295" s="545">
        <v>1.6956365019925106</v>
      </c>
      <c r="K295" s="888">
        <v>0</v>
      </c>
      <c r="L295" s="592"/>
    </row>
    <row r="296" spans="1:12">
      <c r="A296" s="1029"/>
      <c r="B296" s="102" t="s">
        <v>36</v>
      </c>
      <c r="C296" s="103" t="s">
        <v>37</v>
      </c>
      <c r="D296" s="103" t="s">
        <v>113</v>
      </c>
      <c r="E296" s="103">
        <v>9</v>
      </c>
      <c r="F296" s="104">
        <v>1997.67</v>
      </c>
      <c r="G296" s="543">
        <v>0.5856823199026866</v>
      </c>
      <c r="H296" s="100">
        <v>90.687150530367873</v>
      </c>
      <c r="I296" s="544">
        <v>4.7520361220822256</v>
      </c>
      <c r="J296" s="545">
        <v>2.7537080699014349</v>
      </c>
      <c r="K296" s="888">
        <v>0</v>
      </c>
      <c r="L296" s="592"/>
    </row>
    <row r="297" spans="1:12">
      <c r="A297" s="1029"/>
      <c r="B297" s="102" t="s">
        <v>36</v>
      </c>
      <c r="C297" s="103" t="s">
        <v>37</v>
      </c>
      <c r="D297" s="103" t="s">
        <v>113</v>
      </c>
      <c r="E297" s="103">
        <v>10</v>
      </c>
      <c r="F297" s="104">
        <v>1975</v>
      </c>
      <c r="G297" s="551">
        <v>0.98529650032404403</v>
      </c>
      <c r="H297" s="116">
        <v>94.508971970187943</v>
      </c>
      <c r="I297" s="546">
        <v>2.2991939403758912</v>
      </c>
      <c r="J297" s="547">
        <v>0.90934867141931308</v>
      </c>
      <c r="K297" s="889">
        <v>0</v>
      </c>
      <c r="L297" s="593"/>
    </row>
    <row r="298" spans="1:12" ht="15.75" thickBot="1">
      <c r="A298" s="1030"/>
      <c r="B298" s="580" t="s">
        <v>180</v>
      </c>
      <c r="C298" s="562"/>
      <c r="D298" s="563"/>
      <c r="E298" s="563"/>
      <c r="F298" s="564"/>
      <c r="G298" s="552">
        <f t="shared" ref="G298" si="22">AVERAGE(G288:G297)</f>
        <v>1.8310357888483206</v>
      </c>
      <c r="H298" s="553">
        <f>AVERAGE(H288:H297)</f>
        <v>91.109406948106113</v>
      </c>
      <c r="I298" s="553">
        <f t="shared" ref="I298:J298" si="23">AVERAGE(I288:I297)</f>
        <v>2.7032479372614735</v>
      </c>
      <c r="J298" s="554">
        <f t="shared" si="23"/>
        <v>1.5354137908577379</v>
      </c>
      <c r="K298" s="892"/>
      <c r="L298" s="893">
        <f>AVERAGE(K288:K297)</f>
        <v>0</v>
      </c>
    </row>
    <row r="299" spans="1:12">
      <c r="A299" s="1021" t="s">
        <v>89</v>
      </c>
      <c r="B299" s="412" t="s">
        <v>90</v>
      </c>
      <c r="C299" s="413" t="s">
        <v>91</v>
      </c>
      <c r="D299" s="413" t="s">
        <v>111</v>
      </c>
      <c r="E299" s="413">
        <v>1</v>
      </c>
      <c r="F299" s="414">
        <v>2000</v>
      </c>
      <c r="G299" s="531">
        <v>9.2618618618618616</v>
      </c>
      <c r="H299" s="423">
        <v>19.413213213213226</v>
      </c>
      <c r="I299" s="532">
        <v>59.941141141141145</v>
      </c>
      <c r="J299" s="533">
        <v>7.567567567567568E-2</v>
      </c>
      <c r="K299" s="894">
        <v>0</v>
      </c>
      <c r="L299" s="895"/>
    </row>
    <row r="300" spans="1:12">
      <c r="A300" s="1022"/>
      <c r="B300" s="425" t="s">
        <v>90</v>
      </c>
      <c r="C300" s="426" t="s">
        <v>91</v>
      </c>
      <c r="D300" s="426" t="s">
        <v>111</v>
      </c>
      <c r="E300" s="426">
        <v>2</v>
      </c>
      <c r="F300" s="427">
        <v>2000</v>
      </c>
      <c r="G300" s="531">
        <v>8.4918918918918926</v>
      </c>
      <c r="H300" s="423">
        <v>15.186186186186195</v>
      </c>
      <c r="I300" s="532">
        <v>64.772372372372374</v>
      </c>
      <c r="J300" s="533">
        <v>1.7825825825825825</v>
      </c>
      <c r="K300" s="896">
        <v>0</v>
      </c>
      <c r="L300" s="586"/>
    </row>
    <row r="301" spans="1:12">
      <c r="A301" s="1022"/>
      <c r="B301" s="425" t="s">
        <v>90</v>
      </c>
      <c r="C301" s="426" t="s">
        <v>91</v>
      </c>
      <c r="D301" s="426" t="s">
        <v>111</v>
      </c>
      <c r="E301" s="426">
        <v>3</v>
      </c>
      <c r="F301" s="427">
        <v>2000</v>
      </c>
      <c r="G301" s="531">
        <v>5.0162162162162156</v>
      </c>
      <c r="H301" s="423">
        <v>68.453453453453434</v>
      </c>
      <c r="I301" s="532">
        <v>16.925525525525526</v>
      </c>
      <c r="J301" s="533">
        <v>3.0642642642642648</v>
      </c>
      <c r="K301" s="896">
        <v>0</v>
      </c>
      <c r="L301" s="586"/>
    </row>
    <row r="302" spans="1:12">
      <c r="A302" s="1022"/>
      <c r="B302" s="425" t="s">
        <v>90</v>
      </c>
      <c r="C302" s="426" t="s">
        <v>91</v>
      </c>
      <c r="D302" s="426" t="s">
        <v>111</v>
      </c>
      <c r="E302" s="426">
        <v>4</v>
      </c>
      <c r="F302" s="427">
        <v>2000</v>
      </c>
      <c r="G302" s="531">
        <v>5.4642642642642638</v>
      </c>
      <c r="H302" s="423">
        <v>67.951951951951955</v>
      </c>
      <c r="I302" s="532">
        <v>9.1801801801801801</v>
      </c>
      <c r="J302" s="533">
        <v>1.9003003003003003</v>
      </c>
      <c r="K302" s="896">
        <v>0</v>
      </c>
      <c r="L302" s="586"/>
    </row>
    <row r="303" spans="1:12">
      <c r="A303" s="1022"/>
      <c r="B303" s="425" t="s">
        <v>90</v>
      </c>
      <c r="C303" s="426" t="s">
        <v>91</v>
      </c>
      <c r="D303" s="426" t="s">
        <v>111</v>
      </c>
      <c r="E303" s="426">
        <v>5</v>
      </c>
      <c r="F303" s="427">
        <v>2000</v>
      </c>
      <c r="G303" s="531">
        <v>12.157357357357357</v>
      </c>
      <c r="H303" s="423">
        <v>69.190390390390391</v>
      </c>
      <c r="I303" s="532">
        <v>11.08048048048048</v>
      </c>
      <c r="J303" s="533">
        <v>3.1225225225225226</v>
      </c>
      <c r="K303" s="896">
        <v>0</v>
      </c>
      <c r="L303" s="586"/>
    </row>
    <row r="304" spans="1:12">
      <c r="A304" s="1022"/>
      <c r="B304" s="425" t="s">
        <v>90</v>
      </c>
      <c r="C304" s="426" t="s">
        <v>91</v>
      </c>
      <c r="D304" s="426" t="s">
        <v>111</v>
      </c>
      <c r="E304" s="426">
        <v>6</v>
      </c>
      <c r="F304" s="427">
        <v>2000</v>
      </c>
      <c r="G304" s="531">
        <v>10.117117117117116</v>
      </c>
      <c r="H304" s="423">
        <v>64.500840840840851</v>
      </c>
      <c r="I304" s="532">
        <v>15.180180180180182</v>
      </c>
      <c r="J304" s="533">
        <v>1.2925525525525525</v>
      </c>
      <c r="K304" s="896">
        <v>0</v>
      </c>
      <c r="L304" s="586"/>
    </row>
    <row r="305" spans="1:12">
      <c r="A305" s="1022"/>
      <c r="B305" s="425" t="s">
        <v>90</v>
      </c>
      <c r="C305" s="426" t="s">
        <v>91</v>
      </c>
      <c r="D305" s="426" t="s">
        <v>111</v>
      </c>
      <c r="E305" s="426">
        <v>7</v>
      </c>
      <c r="F305" s="427">
        <v>2000</v>
      </c>
      <c r="G305" s="531">
        <v>6.7507507507507514</v>
      </c>
      <c r="H305" s="423">
        <v>64.945345345345345</v>
      </c>
      <c r="I305" s="532">
        <v>16.031231231231232</v>
      </c>
      <c r="J305" s="533">
        <v>0.94414414414414405</v>
      </c>
      <c r="K305" s="896">
        <v>0</v>
      </c>
      <c r="L305" s="586"/>
    </row>
    <row r="306" spans="1:12">
      <c r="A306" s="1022"/>
      <c r="B306" s="425" t="s">
        <v>90</v>
      </c>
      <c r="C306" s="426" t="s">
        <v>91</v>
      </c>
      <c r="D306" s="426" t="s">
        <v>111</v>
      </c>
      <c r="E306" s="426">
        <v>8</v>
      </c>
      <c r="F306" s="427">
        <v>2000</v>
      </c>
      <c r="G306" s="531">
        <v>7.1567567567567565</v>
      </c>
      <c r="H306" s="423">
        <v>66.448648648648643</v>
      </c>
      <c r="I306" s="532">
        <v>12.61921921921922</v>
      </c>
      <c r="J306" s="533">
        <v>1.4720720720720721</v>
      </c>
      <c r="K306" s="896">
        <v>0</v>
      </c>
      <c r="L306" s="586"/>
    </row>
    <row r="307" spans="1:12">
      <c r="A307" s="1022"/>
      <c r="B307" s="425" t="s">
        <v>90</v>
      </c>
      <c r="C307" s="426" t="s">
        <v>91</v>
      </c>
      <c r="D307" s="426" t="s">
        <v>111</v>
      </c>
      <c r="E307" s="426">
        <v>9</v>
      </c>
      <c r="F307" s="427">
        <v>2000</v>
      </c>
      <c r="G307" s="531">
        <v>13.452252252252251</v>
      </c>
      <c r="H307" s="423">
        <v>60.373573573573573</v>
      </c>
      <c r="I307" s="532">
        <v>9.0816816816816814</v>
      </c>
      <c r="J307" s="533">
        <v>1.2024024024024025</v>
      </c>
      <c r="K307" s="896">
        <v>0</v>
      </c>
      <c r="L307" s="586"/>
    </row>
    <row r="308" spans="1:12">
      <c r="A308" s="1022"/>
      <c r="B308" s="425" t="s">
        <v>90</v>
      </c>
      <c r="C308" s="426" t="s">
        <v>91</v>
      </c>
      <c r="D308" s="426" t="s">
        <v>111</v>
      </c>
      <c r="E308" s="426">
        <v>10</v>
      </c>
      <c r="F308" s="427">
        <v>2000</v>
      </c>
      <c r="G308" s="531">
        <v>5.0420420420420422</v>
      </c>
      <c r="H308" s="439">
        <v>61.774174174174171</v>
      </c>
      <c r="I308" s="534">
        <v>13.060060060060058</v>
      </c>
      <c r="J308" s="535">
        <v>1.1093093093093094</v>
      </c>
      <c r="K308" s="897">
        <v>0</v>
      </c>
      <c r="L308" s="587"/>
    </row>
    <row r="309" spans="1:12">
      <c r="A309" s="1022"/>
      <c r="B309" s="581" t="s">
        <v>178</v>
      </c>
      <c r="C309" s="568"/>
      <c r="D309" s="568"/>
      <c r="E309" s="568"/>
      <c r="F309" s="569"/>
      <c r="G309" s="536">
        <f>AVERAGE(G299:G308)</f>
        <v>8.2910510510510509</v>
      </c>
      <c r="H309" s="537">
        <f>AVERAGE(H299:H308)</f>
        <v>55.823777777777785</v>
      </c>
      <c r="I309" s="537">
        <f>AVERAGE(I299:I308)</f>
        <v>22.787207207207206</v>
      </c>
      <c r="J309" s="538">
        <f>AVERAGE(J299:J308)</f>
        <v>1.5965825825825823</v>
      </c>
      <c r="K309" s="898"/>
      <c r="L309" s="899">
        <f>AVERAGE(K299:K308)</f>
        <v>0</v>
      </c>
    </row>
    <row r="310" spans="1:12">
      <c r="A310" s="1022"/>
      <c r="B310" s="425" t="s">
        <v>90</v>
      </c>
      <c r="C310" s="426" t="s">
        <v>91</v>
      </c>
      <c r="D310" s="426" t="s">
        <v>112</v>
      </c>
      <c r="E310" s="426">
        <v>1</v>
      </c>
      <c r="F310" s="427">
        <v>2000</v>
      </c>
      <c r="G310" s="531">
        <v>5.5867867867867869</v>
      </c>
      <c r="H310" s="423">
        <v>65.642642642642627</v>
      </c>
      <c r="I310" s="532">
        <v>11.703903903903905</v>
      </c>
      <c r="J310" s="533">
        <v>1.7867867867867868</v>
      </c>
      <c r="K310" s="896">
        <v>0</v>
      </c>
      <c r="L310" s="586"/>
    </row>
    <row r="311" spans="1:12">
      <c r="A311" s="1022"/>
      <c r="B311" s="425" t="s">
        <v>90</v>
      </c>
      <c r="C311" s="426" t="s">
        <v>91</v>
      </c>
      <c r="D311" s="426" t="s">
        <v>112</v>
      </c>
      <c r="E311" s="426">
        <v>2</v>
      </c>
      <c r="F311" s="427">
        <v>2000</v>
      </c>
      <c r="G311" s="531">
        <v>1.6792792792792792</v>
      </c>
      <c r="H311" s="423">
        <v>58.94654654654655</v>
      </c>
      <c r="I311" s="532">
        <v>8.2840840840840837</v>
      </c>
      <c r="J311" s="533">
        <v>13.173573573573574</v>
      </c>
      <c r="K311" s="896">
        <v>0</v>
      </c>
      <c r="L311" s="586"/>
    </row>
    <row r="312" spans="1:12">
      <c r="A312" s="1022"/>
      <c r="B312" s="425" t="s">
        <v>90</v>
      </c>
      <c r="C312" s="426" t="s">
        <v>91</v>
      </c>
      <c r="D312" s="426" t="s">
        <v>112</v>
      </c>
      <c r="E312" s="426">
        <v>3</v>
      </c>
      <c r="F312" s="427">
        <v>2000</v>
      </c>
      <c r="G312" s="531">
        <v>6.4564564564564559</v>
      </c>
      <c r="H312" s="423">
        <v>62.959759759759763</v>
      </c>
      <c r="I312" s="532">
        <v>18.660060060060058</v>
      </c>
      <c r="J312" s="533">
        <v>3.0456456456456458</v>
      </c>
      <c r="K312" s="896">
        <v>0</v>
      </c>
      <c r="L312" s="586"/>
    </row>
    <row r="313" spans="1:12">
      <c r="A313" s="1022"/>
      <c r="B313" s="425" t="s">
        <v>90</v>
      </c>
      <c r="C313" s="426" t="s">
        <v>91</v>
      </c>
      <c r="D313" s="426" t="s">
        <v>112</v>
      </c>
      <c r="E313" s="426">
        <v>4</v>
      </c>
      <c r="F313" s="427">
        <v>2000</v>
      </c>
      <c r="G313" s="531">
        <v>2.2642642642642645</v>
      </c>
      <c r="H313" s="423">
        <v>61.354954954954962</v>
      </c>
      <c r="I313" s="532">
        <v>17.512312312312311</v>
      </c>
      <c r="J313" s="533">
        <v>3.5753753753753759</v>
      </c>
      <c r="K313" s="896">
        <v>0</v>
      </c>
      <c r="L313" s="586"/>
    </row>
    <row r="314" spans="1:12">
      <c r="A314" s="1022"/>
      <c r="B314" s="425" t="s">
        <v>90</v>
      </c>
      <c r="C314" s="426" t="s">
        <v>91</v>
      </c>
      <c r="D314" s="426" t="s">
        <v>112</v>
      </c>
      <c r="E314" s="426">
        <v>5</v>
      </c>
      <c r="F314" s="427">
        <v>2000</v>
      </c>
      <c r="G314" s="531">
        <v>1.5141141141141141</v>
      </c>
      <c r="H314" s="423">
        <v>57.903303303303296</v>
      </c>
      <c r="I314" s="532">
        <v>10.603003003003003</v>
      </c>
      <c r="J314" s="533">
        <v>9.5849849849849846</v>
      </c>
      <c r="K314" s="896">
        <v>0</v>
      </c>
      <c r="L314" s="586"/>
    </row>
    <row r="315" spans="1:12">
      <c r="A315" s="1022"/>
      <c r="B315" s="425" t="s">
        <v>90</v>
      </c>
      <c r="C315" s="426" t="s">
        <v>91</v>
      </c>
      <c r="D315" s="426" t="s">
        <v>112</v>
      </c>
      <c r="E315" s="426">
        <v>6</v>
      </c>
      <c r="F315" s="427">
        <v>2000</v>
      </c>
      <c r="G315" s="531">
        <v>7.451051051051051</v>
      </c>
      <c r="H315" s="423">
        <v>56.759159159159161</v>
      </c>
      <c r="I315" s="532">
        <v>15.825825825825826</v>
      </c>
      <c r="J315" s="533">
        <v>0.71351351351351344</v>
      </c>
      <c r="K315" s="896">
        <v>0</v>
      </c>
      <c r="L315" s="586"/>
    </row>
    <row r="316" spans="1:12">
      <c r="A316" s="1022"/>
      <c r="B316" s="425" t="s">
        <v>90</v>
      </c>
      <c r="C316" s="426" t="s">
        <v>91</v>
      </c>
      <c r="D316" s="426" t="s">
        <v>112</v>
      </c>
      <c r="E316" s="426">
        <v>7</v>
      </c>
      <c r="F316" s="427">
        <v>2000</v>
      </c>
      <c r="G316" s="531">
        <v>11.597597597597598</v>
      </c>
      <c r="H316" s="423">
        <v>65.215015015014998</v>
      </c>
      <c r="I316" s="532">
        <v>16.563963963963964</v>
      </c>
      <c r="J316" s="533">
        <v>1.6816816816816815</v>
      </c>
      <c r="K316" s="896">
        <v>0</v>
      </c>
      <c r="L316" s="586"/>
    </row>
    <row r="317" spans="1:12">
      <c r="A317" s="1022"/>
      <c r="B317" s="425" t="s">
        <v>90</v>
      </c>
      <c r="C317" s="426" t="s">
        <v>91</v>
      </c>
      <c r="D317" s="426" t="s">
        <v>112</v>
      </c>
      <c r="E317" s="426">
        <v>8</v>
      </c>
      <c r="F317" s="427">
        <v>2000</v>
      </c>
      <c r="G317" s="531">
        <v>3.7765765765765766</v>
      </c>
      <c r="H317" s="423">
        <v>62.145345345345348</v>
      </c>
      <c r="I317" s="532">
        <v>24.268468468468466</v>
      </c>
      <c r="J317" s="533">
        <v>2.8420420420420411</v>
      </c>
      <c r="K317" s="896">
        <v>0</v>
      </c>
      <c r="L317" s="586"/>
    </row>
    <row r="318" spans="1:12">
      <c r="A318" s="1022"/>
      <c r="B318" s="425" t="s">
        <v>90</v>
      </c>
      <c r="C318" s="426" t="s">
        <v>91</v>
      </c>
      <c r="D318" s="426" t="s">
        <v>112</v>
      </c>
      <c r="E318" s="426">
        <v>9</v>
      </c>
      <c r="F318" s="427">
        <v>2000</v>
      </c>
      <c r="G318" s="531">
        <v>11.729729729729728</v>
      </c>
      <c r="H318" s="423">
        <v>61.268468468468477</v>
      </c>
      <c r="I318" s="532">
        <v>12.192792792792792</v>
      </c>
      <c r="J318" s="533">
        <v>1.5735735735735734</v>
      </c>
      <c r="K318" s="896">
        <v>0</v>
      </c>
      <c r="L318" s="586"/>
    </row>
    <row r="319" spans="1:12">
      <c r="A319" s="1022"/>
      <c r="B319" s="425" t="s">
        <v>90</v>
      </c>
      <c r="C319" s="426" t="s">
        <v>91</v>
      </c>
      <c r="D319" s="426" t="s">
        <v>112</v>
      </c>
      <c r="E319" s="426">
        <v>10</v>
      </c>
      <c r="F319" s="427">
        <v>2000</v>
      </c>
      <c r="G319" s="531">
        <v>6.5579579579579583</v>
      </c>
      <c r="H319" s="439">
        <v>61.708708708708699</v>
      </c>
      <c r="I319" s="534">
        <v>11.747147147147148</v>
      </c>
      <c r="J319" s="535">
        <v>6.9099099099099099</v>
      </c>
      <c r="K319" s="897">
        <v>0</v>
      </c>
      <c r="L319" s="587"/>
    </row>
    <row r="320" spans="1:12">
      <c r="A320" s="1022"/>
      <c r="B320" s="581" t="s">
        <v>179</v>
      </c>
      <c r="C320" s="568"/>
      <c r="D320" s="568"/>
      <c r="E320" s="568"/>
      <c r="F320" s="569"/>
      <c r="G320" s="536">
        <f t="shared" ref="G320:J320" si="24">AVERAGE(G310:G319)</f>
        <v>5.8613813813813804</v>
      </c>
      <c r="H320" s="537">
        <f t="shared" si="24"/>
        <v>61.39039039039038</v>
      </c>
      <c r="I320" s="537">
        <f t="shared" si="24"/>
        <v>14.736156156156159</v>
      </c>
      <c r="J320" s="538">
        <f t="shared" si="24"/>
        <v>4.4887087087087085</v>
      </c>
      <c r="K320" s="898"/>
      <c r="L320" s="899">
        <f>AVERAGE(K310:K319)</f>
        <v>0</v>
      </c>
    </row>
    <row r="321" spans="1:12">
      <c r="A321" s="1022"/>
      <c r="B321" s="425" t="s">
        <v>90</v>
      </c>
      <c r="C321" s="426" t="s">
        <v>91</v>
      </c>
      <c r="D321" s="426" t="s">
        <v>113</v>
      </c>
      <c r="E321" s="426">
        <v>1</v>
      </c>
      <c r="F321" s="427">
        <v>2000</v>
      </c>
      <c r="G321" s="531">
        <v>2.6258258258258258</v>
      </c>
      <c r="H321" s="423">
        <v>47.170570570570575</v>
      </c>
      <c r="I321" s="532">
        <v>27.584384384384386</v>
      </c>
      <c r="J321" s="533">
        <v>2.4954954954954958</v>
      </c>
      <c r="K321" s="896">
        <v>0</v>
      </c>
      <c r="L321" s="586"/>
    </row>
    <row r="322" spans="1:12">
      <c r="A322" s="1022"/>
      <c r="B322" s="425" t="s">
        <v>90</v>
      </c>
      <c r="C322" s="426" t="s">
        <v>91</v>
      </c>
      <c r="D322" s="426" t="s">
        <v>113</v>
      </c>
      <c r="E322" s="426">
        <v>2</v>
      </c>
      <c r="F322" s="427">
        <v>2000</v>
      </c>
      <c r="G322" s="531">
        <v>4.9465465465465472</v>
      </c>
      <c r="H322" s="423">
        <v>13.602402402402403</v>
      </c>
      <c r="I322" s="532">
        <v>69.660660660660653</v>
      </c>
      <c r="J322" s="533">
        <v>0.85105105105105094</v>
      </c>
      <c r="K322" s="896">
        <v>0</v>
      </c>
      <c r="L322" s="586"/>
    </row>
    <row r="323" spans="1:12">
      <c r="A323" s="1022"/>
      <c r="B323" s="425" t="s">
        <v>90</v>
      </c>
      <c r="C323" s="426" t="s">
        <v>91</v>
      </c>
      <c r="D323" s="426" t="s">
        <v>113</v>
      </c>
      <c r="E323" s="426">
        <v>3</v>
      </c>
      <c r="F323" s="427">
        <v>2000</v>
      </c>
      <c r="G323" s="531">
        <v>2.401201201201201</v>
      </c>
      <c r="H323" s="423">
        <v>8.6852852852852713</v>
      </c>
      <c r="I323" s="532">
        <v>62.739939939939944</v>
      </c>
      <c r="J323" s="533">
        <v>1.8594594594594593</v>
      </c>
      <c r="K323" s="896">
        <v>0</v>
      </c>
      <c r="L323" s="586"/>
    </row>
    <row r="324" spans="1:12">
      <c r="A324" s="1022"/>
      <c r="B324" s="425" t="s">
        <v>90</v>
      </c>
      <c r="C324" s="426" t="s">
        <v>91</v>
      </c>
      <c r="D324" s="426" t="s">
        <v>113</v>
      </c>
      <c r="E324" s="426">
        <v>4</v>
      </c>
      <c r="F324" s="427">
        <v>2000</v>
      </c>
      <c r="G324" s="531">
        <v>17.577777777777776</v>
      </c>
      <c r="H324" s="423">
        <v>54.642042042042043</v>
      </c>
      <c r="I324" s="532">
        <v>8.4300300300300322</v>
      </c>
      <c r="J324" s="533">
        <v>1.06006006006006</v>
      </c>
      <c r="K324" s="896">
        <v>0</v>
      </c>
      <c r="L324" s="586"/>
    </row>
    <row r="325" spans="1:12">
      <c r="A325" s="1022"/>
      <c r="B325" s="425" t="s">
        <v>90</v>
      </c>
      <c r="C325" s="426" t="s">
        <v>91</v>
      </c>
      <c r="D325" s="426" t="s">
        <v>113</v>
      </c>
      <c r="E325" s="426">
        <v>5</v>
      </c>
      <c r="F325" s="427">
        <v>2000</v>
      </c>
      <c r="G325" s="531">
        <v>2.7729729729729731</v>
      </c>
      <c r="H325" s="423">
        <v>46.64144144144143</v>
      </c>
      <c r="I325" s="532">
        <v>12.506906906906906</v>
      </c>
      <c r="J325" s="533">
        <v>0.77957957957957957</v>
      </c>
      <c r="K325" s="896">
        <v>0</v>
      </c>
      <c r="L325" s="586"/>
    </row>
    <row r="326" spans="1:12">
      <c r="A326" s="1022"/>
      <c r="B326" s="425" t="s">
        <v>90</v>
      </c>
      <c r="C326" s="426" t="s">
        <v>91</v>
      </c>
      <c r="D326" s="426" t="s">
        <v>113</v>
      </c>
      <c r="E326" s="426">
        <v>6</v>
      </c>
      <c r="F326" s="427">
        <v>2000</v>
      </c>
      <c r="G326" s="531">
        <v>3.8942942942942942</v>
      </c>
      <c r="H326" s="423">
        <v>53.387987987987984</v>
      </c>
      <c r="I326" s="532">
        <v>12.663063063063062</v>
      </c>
      <c r="J326" s="533">
        <v>0.7525525525525526</v>
      </c>
      <c r="K326" s="896">
        <v>0</v>
      </c>
      <c r="L326" s="586"/>
    </row>
    <row r="327" spans="1:12">
      <c r="A327" s="1022"/>
      <c r="B327" s="425" t="s">
        <v>90</v>
      </c>
      <c r="C327" s="426" t="s">
        <v>91</v>
      </c>
      <c r="D327" s="426" t="s">
        <v>113</v>
      </c>
      <c r="E327" s="426">
        <v>7</v>
      </c>
      <c r="F327" s="427">
        <v>2000</v>
      </c>
      <c r="G327" s="531">
        <v>3.6306306306306304</v>
      </c>
      <c r="H327" s="423">
        <v>47.56876876876877</v>
      </c>
      <c r="I327" s="532">
        <v>13.203003003003003</v>
      </c>
      <c r="J327" s="533">
        <v>0.31171171171171175</v>
      </c>
      <c r="K327" s="896">
        <v>0</v>
      </c>
      <c r="L327" s="586"/>
    </row>
    <row r="328" spans="1:12">
      <c r="A328" s="1022"/>
      <c r="B328" s="425" t="s">
        <v>90</v>
      </c>
      <c r="C328" s="426" t="s">
        <v>91</v>
      </c>
      <c r="D328" s="426" t="s">
        <v>113</v>
      </c>
      <c r="E328" s="426">
        <v>8</v>
      </c>
      <c r="F328" s="427">
        <v>2000</v>
      </c>
      <c r="G328" s="531">
        <v>3.1447447447447447</v>
      </c>
      <c r="H328" s="423">
        <v>38.984984984984976</v>
      </c>
      <c r="I328" s="532">
        <v>13.010210210210211</v>
      </c>
      <c r="J328" s="533">
        <v>1.9405405405405407</v>
      </c>
      <c r="K328" s="896">
        <v>0</v>
      </c>
      <c r="L328" s="586"/>
    </row>
    <row r="329" spans="1:12">
      <c r="A329" s="1022"/>
      <c r="B329" s="425" t="s">
        <v>90</v>
      </c>
      <c r="C329" s="426" t="s">
        <v>91</v>
      </c>
      <c r="D329" s="426" t="s">
        <v>113</v>
      </c>
      <c r="E329" s="426">
        <v>9</v>
      </c>
      <c r="F329" s="427">
        <v>2000</v>
      </c>
      <c r="G329" s="531">
        <v>0.60480480480480481</v>
      </c>
      <c r="H329" s="423">
        <v>38.11831831831833</v>
      </c>
      <c r="I329" s="532">
        <v>9.7465465465465471</v>
      </c>
      <c r="J329" s="533">
        <v>0.91831831831831834</v>
      </c>
      <c r="K329" s="896">
        <v>0</v>
      </c>
      <c r="L329" s="586"/>
    </row>
    <row r="330" spans="1:12">
      <c r="A330" s="1022"/>
      <c r="B330" s="425" t="s">
        <v>90</v>
      </c>
      <c r="C330" s="426" t="s">
        <v>91</v>
      </c>
      <c r="D330" s="426" t="s">
        <v>113</v>
      </c>
      <c r="E330" s="426">
        <v>10</v>
      </c>
      <c r="F330" s="427">
        <v>2000</v>
      </c>
      <c r="G330" s="539">
        <v>2.4138138138138139</v>
      </c>
      <c r="H330" s="439">
        <v>47.339339339339347</v>
      </c>
      <c r="I330" s="534">
        <v>10.025225225225226</v>
      </c>
      <c r="J330" s="535">
        <v>1.2726726726726727</v>
      </c>
      <c r="K330" s="897">
        <v>0</v>
      </c>
      <c r="L330" s="587"/>
    </row>
    <row r="331" spans="1:12" ht="15.75" thickBot="1">
      <c r="A331" s="1022"/>
      <c r="B331" s="582" t="s">
        <v>180</v>
      </c>
      <c r="C331" s="572"/>
      <c r="D331" s="570"/>
      <c r="E331" s="570"/>
      <c r="F331" s="571"/>
      <c r="G331" s="540">
        <f t="shared" ref="G331" si="25">AVERAGE(G321:G330)</f>
        <v>4.4012612612612614</v>
      </c>
      <c r="H331" s="541">
        <f>AVERAGE(H321:H330)</f>
        <v>39.614114114114116</v>
      </c>
      <c r="I331" s="541">
        <f t="shared" ref="I331:J331" si="26">AVERAGE(I321:I330)</f>
        <v>23.956996996996995</v>
      </c>
      <c r="J331" s="542">
        <f t="shared" si="26"/>
        <v>1.2241441441441443</v>
      </c>
      <c r="K331" s="900"/>
      <c r="L331" s="901">
        <f>AVERAGE(K321:K330)</f>
        <v>0</v>
      </c>
    </row>
    <row r="332" spans="1:12">
      <c r="A332" s="1022"/>
      <c r="B332" s="425" t="s">
        <v>92</v>
      </c>
      <c r="C332" s="426" t="s">
        <v>93</v>
      </c>
      <c r="D332" s="413" t="s">
        <v>111</v>
      </c>
      <c r="E332" s="426">
        <v>1</v>
      </c>
      <c r="F332" s="427">
        <v>2000</v>
      </c>
      <c r="G332" s="531">
        <v>2.2840840840840841</v>
      </c>
      <c r="H332" s="423">
        <v>22.837837837837832</v>
      </c>
      <c r="I332" s="532">
        <v>69.595795795795809</v>
      </c>
      <c r="J332" s="533">
        <v>0</v>
      </c>
      <c r="K332" s="894">
        <v>0</v>
      </c>
      <c r="L332" s="895"/>
    </row>
    <row r="333" spans="1:12">
      <c r="A333" s="1022"/>
      <c r="B333" s="425" t="s">
        <v>92</v>
      </c>
      <c r="C333" s="426" t="s">
        <v>93</v>
      </c>
      <c r="D333" s="426" t="s">
        <v>111</v>
      </c>
      <c r="E333" s="426">
        <v>2</v>
      </c>
      <c r="F333" s="427">
        <v>2000</v>
      </c>
      <c r="G333" s="531">
        <v>4.2744744744744736</v>
      </c>
      <c r="H333" s="423">
        <v>17.678078078078091</v>
      </c>
      <c r="I333" s="532">
        <v>68.562762762762745</v>
      </c>
      <c r="J333" s="533">
        <v>0.43963963963963965</v>
      </c>
      <c r="K333" s="896">
        <v>0</v>
      </c>
      <c r="L333" s="586"/>
    </row>
    <row r="334" spans="1:12">
      <c r="A334" s="1022"/>
      <c r="B334" s="425" t="s">
        <v>92</v>
      </c>
      <c r="C334" s="426" t="s">
        <v>93</v>
      </c>
      <c r="D334" s="426" t="s">
        <v>111</v>
      </c>
      <c r="E334" s="426">
        <v>3</v>
      </c>
      <c r="F334" s="427">
        <v>2000</v>
      </c>
      <c r="G334" s="531">
        <v>2.8582582582582581</v>
      </c>
      <c r="H334" s="423">
        <v>16.169369369369406</v>
      </c>
      <c r="I334" s="532">
        <v>76.085285285285281</v>
      </c>
      <c r="J334" s="533">
        <v>1.5645645645645647</v>
      </c>
      <c r="K334" s="896">
        <v>0</v>
      </c>
      <c r="L334" s="586"/>
    </row>
    <row r="335" spans="1:12">
      <c r="A335" s="1022"/>
      <c r="B335" s="425" t="s">
        <v>92</v>
      </c>
      <c r="C335" s="426" t="s">
        <v>93</v>
      </c>
      <c r="D335" s="426" t="s">
        <v>111</v>
      </c>
      <c r="E335" s="426">
        <v>4</v>
      </c>
      <c r="F335" s="427">
        <v>2000</v>
      </c>
      <c r="G335" s="531">
        <v>1.7021021021021021</v>
      </c>
      <c r="H335" s="423">
        <v>61.103303303303299</v>
      </c>
      <c r="I335" s="532">
        <v>31.712912912912913</v>
      </c>
      <c r="J335" s="533">
        <v>0.86906906906906911</v>
      </c>
      <c r="K335" s="896">
        <v>0</v>
      </c>
      <c r="L335" s="586"/>
    </row>
    <row r="336" spans="1:12">
      <c r="A336" s="1022"/>
      <c r="B336" s="425" t="s">
        <v>92</v>
      </c>
      <c r="C336" s="426" t="s">
        <v>93</v>
      </c>
      <c r="D336" s="426" t="s">
        <v>111</v>
      </c>
      <c r="E336" s="426">
        <v>5</v>
      </c>
      <c r="F336" s="427">
        <v>2000</v>
      </c>
      <c r="G336" s="531">
        <v>4.2192192192192195</v>
      </c>
      <c r="H336" s="423">
        <v>55.906306306306298</v>
      </c>
      <c r="I336" s="532">
        <v>29.157957957957962</v>
      </c>
      <c r="J336" s="533">
        <v>0.16396396396396395</v>
      </c>
      <c r="K336" s="896">
        <v>0</v>
      </c>
      <c r="L336" s="586"/>
    </row>
    <row r="337" spans="1:12">
      <c r="A337" s="1022"/>
      <c r="B337" s="425" t="s">
        <v>92</v>
      </c>
      <c r="C337" s="426" t="s">
        <v>93</v>
      </c>
      <c r="D337" s="426" t="s">
        <v>111</v>
      </c>
      <c r="E337" s="426">
        <v>6</v>
      </c>
      <c r="F337" s="427">
        <v>2000</v>
      </c>
      <c r="G337" s="531">
        <v>4.9951951951951949</v>
      </c>
      <c r="H337" s="423">
        <v>57.279879879879871</v>
      </c>
      <c r="I337" s="532">
        <v>31.724324324324325</v>
      </c>
      <c r="J337" s="533">
        <v>0.44624624624624626</v>
      </c>
      <c r="K337" s="896">
        <v>0</v>
      </c>
      <c r="L337" s="586"/>
    </row>
    <row r="338" spans="1:12">
      <c r="A338" s="1022"/>
      <c r="B338" s="425" t="s">
        <v>92</v>
      </c>
      <c r="C338" s="426" t="s">
        <v>93</v>
      </c>
      <c r="D338" s="426" t="s">
        <v>111</v>
      </c>
      <c r="E338" s="426">
        <v>7</v>
      </c>
      <c r="F338" s="427">
        <v>2000</v>
      </c>
      <c r="G338" s="531">
        <v>1.9795795795795792</v>
      </c>
      <c r="H338" s="423">
        <v>50.434834834834838</v>
      </c>
      <c r="I338" s="532">
        <v>31.94174174174174</v>
      </c>
      <c r="J338" s="533">
        <v>1.8558558558558556</v>
      </c>
      <c r="K338" s="896">
        <v>0</v>
      </c>
      <c r="L338" s="586"/>
    </row>
    <row r="339" spans="1:12">
      <c r="A339" s="1022"/>
      <c r="B339" s="425" t="s">
        <v>92</v>
      </c>
      <c r="C339" s="426" t="s">
        <v>93</v>
      </c>
      <c r="D339" s="426" t="s">
        <v>111</v>
      </c>
      <c r="E339" s="426">
        <v>8</v>
      </c>
      <c r="F339" s="427">
        <v>2000</v>
      </c>
      <c r="G339" s="531">
        <v>1.3585585585585584</v>
      </c>
      <c r="H339" s="423">
        <v>55.793993993993993</v>
      </c>
      <c r="I339" s="532">
        <v>24.766966966966969</v>
      </c>
      <c r="J339" s="533">
        <v>0.23243243243243242</v>
      </c>
      <c r="K339" s="896">
        <v>0</v>
      </c>
      <c r="L339" s="586"/>
    </row>
    <row r="340" spans="1:12">
      <c r="A340" s="1022"/>
      <c r="B340" s="425" t="s">
        <v>92</v>
      </c>
      <c r="C340" s="426" t="s">
        <v>93</v>
      </c>
      <c r="D340" s="426" t="s">
        <v>111</v>
      </c>
      <c r="E340" s="426">
        <v>9</v>
      </c>
      <c r="F340" s="427">
        <v>2000</v>
      </c>
      <c r="G340" s="531">
        <v>4.904504504504505</v>
      </c>
      <c r="H340" s="423">
        <v>58.695495495495493</v>
      </c>
      <c r="I340" s="532">
        <v>26.065465465465465</v>
      </c>
      <c r="J340" s="533">
        <v>0.4048048048048048</v>
      </c>
      <c r="K340" s="896">
        <v>0</v>
      </c>
      <c r="L340" s="586"/>
    </row>
    <row r="341" spans="1:12">
      <c r="A341" s="1022"/>
      <c r="B341" s="425" t="s">
        <v>92</v>
      </c>
      <c r="C341" s="426" t="s">
        <v>93</v>
      </c>
      <c r="D341" s="426" t="s">
        <v>111</v>
      </c>
      <c r="E341" s="426">
        <v>10</v>
      </c>
      <c r="F341" s="427">
        <v>2000</v>
      </c>
      <c r="G341" s="531">
        <v>1.3537537537537538</v>
      </c>
      <c r="H341" s="439">
        <v>68.102102102102094</v>
      </c>
      <c r="I341" s="534">
        <v>21.2018018018018</v>
      </c>
      <c r="J341" s="535">
        <v>1.1033033033033035</v>
      </c>
      <c r="K341" s="897">
        <v>0</v>
      </c>
      <c r="L341" s="587"/>
    </row>
    <row r="342" spans="1:12">
      <c r="A342" s="1022"/>
      <c r="B342" s="581" t="s">
        <v>178</v>
      </c>
      <c r="C342" s="573"/>
      <c r="D342" s="568"/>
      <c r="E342" s="568"/>
      <c r="F342" s="569"/>
      <c r="G342" s="536">
        <f>AVERAGE(G332:G341)</f>
        <v>2.9929729729729728</v>
      </c>
      <c r="H342" s="537">
        <f>AVERAGE(H332:H341)</f>
        <v>46.400120120120121</v>
      </c>
      <c r="I342" s="537">
        <f>AVERAGE(I332:I341)</f>
        <v>41.081501501501499</v>
      </c>
      <c r="J342" s="538">
        <f>AVERAGE(J332:J341)</f>
        <v>0.70798798798798801</v>
      </c>
      <c r="K342" s="898"/>
      <c r="L342" s="899">
        <f>AVERAGE(K332:K341)</f>
        <v>0</v>
      </c>
    </row>
    <row r="343" spans="1:12">
      <c r="A343" s="1022"/>
      <c r="B343" s="425" t="s">
        <v>92</v>
      </c>
      <c r="C343" s="426" t="s">
        <v>93</v>
      </c>
      <c r="D343" s="426" t="s">
        <v>112</v>
      </c>
      <c r="E343" s="426">
        <v>1</v>
      </c>
      <c r="F343" s="427">
        <v>2000</v>
      </c>
      <c r="G343" s="531">
        <v>7.0540540540540526</v>
      </c>
      <c r="H343" s="423">
        <v>61.425225225225219</v>
      </c>
      <c r="I343" s="532">
        <v>21.590390390390393</v>
      </c>
      <c r="J343" s="533">
        <v>0.42222222222222222</v>
      </c>
      <c r="K343" s="896">
        <v>0</v>
      </c>
      <c r="L343" s="586"/>
    </row>
    <row r="344" spans="1:12">
      <c r="A344" s="1022"/>
      <c r="B344" s="425" t="s">
        <v>92</v>
      </c>
      <c r="C344" s="426" t="s">
        <v>93</v>
      </c>
      <c r="D344" s="426" t="s">
        <v>112</v>
      </c>
      <c r="E344" s="426">
        <v>2</v>
      </c>
      <c r="F344" s="427">
        <v>2000</v>
      </c>
      <c r="G344" s="531">
        <v>2.3993993993993992</v>
      </c>
      <c r="H344" s="423">
        <v>65.776576576576588</v>
      </c>
      <c r="I344" s="532">
        <v>27.318918918918921</v>
      </c>
      <c r="J344" s="533">
        <v>0.97297297297297292</v>
      </c>
      <c r="K344" s="896">
        <v>0</v>
      </c>
      <c r="L344" s="586"/>
    </row>
    <row r="345" spans="1:12">
      <c r="A345" s="1022"/>
      <c r="B345" s="425" t="s">
        <v>92</v>
      </c>
      <c r="C345" s="426" t="s">
        <v>93</v>
      </c>
      <c r="D345" s="426" t="s">
        <v>112</v>
      </c>
      <c r="E345" s="426">
        <v>3</v>
      </c>
      <c r="F345" s="427">
        <v>2000</v>
      </c>
      <c r="G345" s="531">
        <v>2.9579579579579578</v>
      </c>
      <c r="H345" s="423">
        <v>70.387387387387392</v>
      </c>
      <c r="I345" s="532">
        <v>20.619819819819821</v>
      </c>
      <c r="J345" s="533">
        <v>0.28708708708708708</v>
      </c>
      <c r="K345" s="896">
        <v>0</v>
      </c>
      <c r="L345" s="586"/>
    </row>
    <row r="346" spans="1:12">
      <c r="A346" s="1022"/>
      <c r="B346" s="425" t="s">
        <v>92</v>
      </c>
      <c r="C346" s="426" t="s">
        <v>93</v>
      </c>
      <c r="D346" s="426" t="s">
        <v>112</v>
      </c>
      <c r="E346" s="426">
        <v>4</v>
      </c>
      <c r="F346" s="427">
        <v>2000</v>
      </c>
      <c r="G346" s="531">
        <v>4.0912912912912915</v>
      </c>
      <c r="H346" s="423">
        <v>70.945345345345345</v>
      </c>
      <c r="I346" s="532">
        <v>15.382582582582582</v>
      </c>
      <c r="J346" s="533">
        <v>1.0240240240240239</v>
      </c>
      <c r="K346" s="896">
        <v>0</v>
      </c>
      <c r="L346" s="586"/>
    </row>
    <row r="347" spans="1:12">
      <c r="A347" s="1022"/>
      <c r="B347" s="425" t="s">
        <v>92</v>
      </c>
      <c r="C347" s="426" t="s">
        <v>93</v>
      </c>
      <c r="D347" s="426" t="s">
        <v>112</v>
      </c>
      <c r="E347" s="426">
        <v>5</v>
      </c>
      <c r="F347" s="427">
        <v>2000</v>
      </c>
      <c r="G347" s="531">
        <v>4.075075075075075</v>
      </c>
      <c r="H347" s="423">
        <v>62.830030030030038</v>
      </c>
      <c r="I347" s="532">
        <v>25.212612612612613</v>
      </c>
      <c r="J347" s="533">
        <v>0.21621621621621623</v>
      </c>
      <c r="K347" s="896">
        <v>0</v>
      </c>
      <c r="L347" s="586"/>
    </row>
    <row r="348" spans="1:12">
      <c r="A348" s="1022"/>
      <c r="B348" s="425" t="s">
        <v>92</v>
      </c>
      <c r="C348" s="426" t="s">
        <v>93</v>
      </c>
      <c r="D348" s="426" t="s">
        <v>112</v>
      </c>
      <c r="E348" s="426">
        <v>6</v>
      </c>
      <c r="F348" s="427">
        <v>2000</v>
      </c>
      <c r="G348" s="531">
        <v>5.3771771771771766</v>
      </c>
      <c r="H348" s="423">
        <v>60.076876876876874</v>
      </c>
      <c r="I348" s="532">
        <v>26.697297297297293</v>
      </c>
      <c r="J348" s="533">
        <v>0.32732732732732733</v>
      </c>
      <c r="K348" s="896">
        <v>0</v>
      </c>
      <c r="L348" s="586"/>
    </row>
    <row r="349" spans="1:12">
      <c r="A349" s="1022"/>
      <c r="B349" s="425" t="s">
        <v>92</v>
      </c>
      <c r="C349" s="426" t="s">
        <v>93</v>
      </c>
      <c r="D349" s="426" t="s">
        <v>112</v>
      </c>
      <c r="E349" s="426">
        <v>7</v>
      </c>
      <c r="F349" s="427">
        <v>2000</v>
      </c>
      <c r="G349" s="531">
        <v>1.5495495495495495</v>
      </c>
      <c r="H349" s="423">
        <v>62.506906906906906</v>
      </c>
      <c r="I349" s="532">
        <v>29.126126126126124</v>
      </c>
      <c r="J349" s="533">
        <v>1.7315315315315318</v>
      </c>
      <c r="K349" s="896">
        <v>0</v>
      </c>
      <c r="L349" s="586"/>
    </row>
    <row r="350" spans="1:12">
      <c r="A350" s="1022"/>
      <c r="B350" s="425" t="s">
        <v>92</v>
      </c>
      <c r="C350" s="426" t="s">
        <v>93</v>
      </c>
      <c r="D350" s="426" t="s">
        <v>112</v>
      </c>
      <c r="E350" s="426">
        <v>8</v>
      </c>
      <c r="F350" s="427">
        <v>2000</v>
      </c>
      <c r="G350" s="531">
        <v>2.6276276276276276</v>
      </c>
      <c r="H350" s="423">
        <v>63.951351351351356</v>
      </c>
      <c r="I350" s="532">
        <v>20.348348348348349</v>
      </c>
      <c r="J350" s="533">
        <v>6.4036036036036039</v>
      </c>
      <c r="K350" s="896">
        <v>0</v>
      </c>
      <c r="L350" s="586"/>
    </row>
    <row r="351" spans="1:12">
      <c r="A351" s="1022"/>
      <c r="B351" s="425" t="s">
        <v>92</v>
      </c>
      <c r="C351" s="426" t="s">
        <v>93</v>
      </c>
      <c r="D351" s="426" t="s">
        <v>112</v>
      </c>
      <c r="E351" s="426">
        <v>9</v>
      </c>
      <c r="F351" s="427">
        <v>2000</v>
      </c>
      <c r="G351" s="531">
        <v>2.1873873873873877</v>
      </c>
      <c r="H351" s="423">
        <v>66.112312312312312</v>
      </c>
      <c r="I351" s="532">
        <v>23.166966966966971</v>
      </c>
      <c r="J351" s="533">
        <v>3.2432432432432434E-2</v>
      </c>
      <c r="K351" s="896">
        <v>0</v>
      </c>
      <c r="L351" s="586"/>
    </row>
    <row r="352" spans="1:12">
      <c r="A352" s="1022"/>
      <c r="B352" s="425" t="s">
        <v>92</v>
      </c>
      <c r="C352" s="426" t="s">
        <v>93</v>
      </c>
      <c r="D352" s="426" t="s">
        <v>112</v>
      </c>
      <c r="E352" s="426">
        <v>10</v>
      </c>
      <c r="F352" s="427">
        <v>2000</v>
      </c>
      <c r="G352" s="531">
        <v>1.2864864864864862</v>
      </c>
      <c r="H352" s="439">
        <v>74.348948948948944</v>
      </c>
      <c r="I352" s="534">
        <v>15.805405405405406</v>
      </c>
      <c r="J352" s="535">
        <v>0.60960960960960953</v>
      </c>
      <c r="K352" s="897">
        <v>0</v>
      </c>
      <c r="L352" s="587"/>
    </row>
    <row r="353" spans="1:12">
      <c r="A353" s="1022"/>
      <c r="B353" s="581" t="s">
        <v>179</v>
      </c>
      <c r="C353" s="573"/>
      <c r="D353" s="568"/>
      <c r="E353" s="568"/>
      <c r="F353" s="569"/>
      <c r="G353" s="536">
        <f t="shared" ref="G353:J353" si="27">AVERAGE(G343:G352)</f>
        <v>3.3606006006006006</v>
      </c>
      <c r="H353" s="537">
        <f t="shared" si="27"/>
        <v>65.836096096096099</v>
      </c>
      <c r="I353" s="537">
        <f t="shared" si="27"/>
        <v>22.526846846846848</v>
      </c>
      <c r="J353" s="538">
        <f t="shared" si="27"/>
        <v>1.2027027027027029</v>
      </c>
      <c r="K353" s="898"/>
      <c r="L353" s="899">
        <f>AVERAGE(K343:K352)</f>
        <v>0</v>
      </c>
    </row>
    <row r="354" spans="1:12">
      <c r="A354" s="1022"/>
      <c r="B354" s="425" t="s">
        <v>92</v>
      </c>
      <c r="C354" s="426" t="s">
        <v>93</v>
      </c>
      <c r="D354" s="426" t="s">
        <v>113</v>
      </c>
      <c r="E354" s="426">
        <v>1</v>
      </c>
      <c r="F354" s="427">
        <v>2000</v>
      </c>
      <c r="G354" s="531">
        <v>2.7813813813813812</v>
      </c>
      <c r="H354" s="423">
        <v>60.999399399399394</v>
      </c>
      <c r="I354" s="532">
        <v>27.054654654654655</v>
      </c>
      <c r="J354" s="533">
        <v>3.0918918918918923</v>
      </c>
      <c r="K354" s="896">
        <v>0</v>
      </c>
      <c r="L354" s="586"/>
    </row>
    <row r="355" spans="1:12">
      <c r="A355" s="1022"/>
      <c r="B355" s="425" t="s">
        <v>92</v>
      </c>
      <c r="C355" s="426" t="s">
        <v>93</v>
      </c>
      <c r="D355" s="426" t="s">
        <v>113</v>
      </c>
      <c r="E355" s="426">
        <v>2</v>
      </c>
      <c r="F355" s="427">
        <v>2000</v>
      </c>
      <c r="G355" s="531">
        <v>0.52552552552552556</v>
      </c>
      <c r="H355" s="423">
        <v>80.555555555555543</v>
      </c>
      <c r="I355" s="532">
        <v>16.31951951951952</v>
      </c>
      <c r="J355" s="533">
        <v>0.15795795795795795</v>
      </c>
      <c r="K355" s="896">
        <v>0</v>
      </c>
      <c r="L355" s="586"/>
    </row>
    <row r="356" spans="1:12">
      <c r="A356" s="1022"/>
      <c r="B356" s="425" t="s">
        <v>92</v>
      </c>
      <c r="C356" s="426" t="s">
        <v>93</v>
      </c>
      <c r="D356" s="426" t="s">
        <v>113</v>
      </c>
      <c r="E356" s="426">
        <v>3</v>
      </c>
      <c r="F356" s="427">
        <v>2000</v>
      </c>
      <c r="G356" s="531">
        <v>0.66666666666666663</v>
      </c>
      <c r="H356" s="423">
        <v>74.855255255255258</v>
      </c>
      <c r="I356" s="532">
        <v>19.886486486486486</v>
      </c>
      <c r="J356" s="533">
        <v>0.3645645645645646</v>
      </c>
      <c r="K356" s="896">
        <v>0</v>
      </c>
      <c r="L356" s="586"/>
    </row>
    <row r="357" spans="1:12">
      <c r="A357" s="1022"/>
      <c r="B357" s="425" t="s">
        <v>92</v>
      </c>
      <c r="C357" s="426" t="s">
        <v>93</v>
      </c>
      <c r="D357" s="426" t="s">
        <v>113</v>
      </c>
      <c r="E357" s="426">
        <v>4</v>
      </c>
      <c r="F357" s="427">
        <v>2000</v>
      </c>
      <c r="G357" s="531">
        <v>2.0564564564564565</v>
      </c>
      <c r="H357" s="423">
        <v>71.2882882882883</v>
      </c>
      <c r="I357" s="532">
        <v>19.172972972972975</v>
      </c>
      <c r="J357" s="533">
        <v>2.0432432432432432</v>
      </c>
      <c r="K357" s="896">
        <v>0</v>
      </c>
      <c r="L357" s="586"/>
    </row>
    <row r="358" spans="1:12">
      <c r="A358" s="1022"/>
      <c r="B358" s="425" t="s">
        <v>92</v>
      </c>
      <c r="C358" s="426" t="s">
        <v>93</v>
      </c>
      <c r="D358" s="426" t="s">
        <v>113</v>
      </c>
      <c r="E358" s="426">
        <v>5</v>
      </c>
      <c r="F358" s="427">
        <v>2000</v>
      </c>
      <c r="G358" s="531">
        <v>2.8006006006006006</v>
      </c>
      <c r="H358" s="423">
        <v>60.014414414414411</v>
      </c>
      <c r="I358" s="532">
        <v>30.44864864864865</v>
      </c>
      <c r="J358" s="533">
        <v>1.2240240240240239</v>
      </c>
      <c r="K358" s="896">
        <v>0</v>
      </c>
      <c r="L358" s="586"/>
    </row>
    <row r="359" spans="1:12">
      <c r="A359" s="1022"/>
      <c r="B359" s="425" t="s">
        <v>92</v>
      </c>
      <c r="C359" s="426" t="s">
        <v>93</v>
      </c>
      <c r="D359" s="426" t="s">
        <v>113</v>
      </c>
      <c r="E359" s="426">
        <v>6</v>
      </c>
      <c r="F359" s="427">
        <v>2000</v>
      </c>
      <c r="G359" s="531">
        <v>1.1537537537537537</v>
      </c>
      <c r="H359" s="423">
        <v>65.021021021021042</v>
      </c>
      <c r="I359" s="532">
        <v>27.310510510510511</v>
      </c>
      <c r="J359" s="533">
        <v>0.47807807807807801</v>
      </c>
      <c r="K359" s="896">
        <v>0</v>
      </c>
      <c r="L359" s="586"/>
    </row>
    <row r="360" spans="1:12">
      <c r="A360" s="1022"/>
      <c r="B360" s="425" t="s">
        <v>92</v>
      </c>
      <c r="C360" s="426" t="s">
        <v>93</v>
      </c>
      <c r="D360" s="426" t="s">
        <v>113</v>
      </c>
      <c r="E360" s="426">
        <v>7</v>
      </c>
      <c r="F360" s="427">
        <v>2000</v>
      </c>
      <c r="G360" s="531">
        <v>1.3783783783783785</v>
      </c>
      <c r="H360" s="423">
        <v>62.691291291291279</v>
      </c>
      <c r="I360" s="532">
        <v>28.297297297297302</v>
      </c>
      <c r="J360" s="533">
        <v>1.0084084084084084</v>
      </c>
      <c r="K360" s="896">
        <v>0</v>
      </c>
      <c r="L360" s="586"/>
    </row>
    <row r="361" spans="1:12">
      <c r="A361" s="1022"/>
      <c r="B361" s="425" t="s">
        <v>92</v>
      </c>
      <c r="C361" s="426" t="s">
        <v>93</v>
      </c>
      <c r="D361" s="426" t="s">
        <v>113</v>
      </c>
      <c r="E361" s="426">
        <v>8</v>
      </c>
      <c r="F361" s="427">
        <v>2000</v>
      </c>
      <c r="G361" s="531">
        <v>2.6318318318318319</v>
      </c>
      <c r="H361" s="423">
        <v>57.29789789789789</v>
      </c>
      <c r="I361" s="532">
        <v>24.664864864864867</v>
      </c>
      <c r="J361" s="533">
        <v>1.0036036036036036</v>
      </c>
      <c r="K361" s="896">
        <v>0</v>
      </c>
      <c r="L361" s="586"/>
    </row>
    <row r="362" spans="1:12">
      <c r="A362" s="1022"/>
      <c r="B362" s="425" t="s">
        <v>92</v>
      </c>
      <c r="C362" s="426" t="s">
        <v>93</v>
      </c>
      <c r="D362" s="426" t="s">
        <v>113</v>
      </c>
      <c r="E362" s="426">
        <v>9</v>
      </c>
      <c r="F362" s="427">
        <v>2000</v>
      </c>
      <c r="G362" s="531">
        <v>3.1975975975975977</v>
      </c>
      <c r="H362" s="423">
        <v>66.5063063063063</v>
      </c>
      <c r="I362" s="532">
        <v>22.385585585585584</v>
      </c>
      <c r="J362" s="533">
        <v>3.0024024024024025</v>
      </c>
      <c r="K362" s="896">
        <v>0</v>
      </c>
      <c r="L362" s="586"/>
    </row>
    <row r="363" spans="1:12">
      <c r="A363" s="1022"/>
      <c r="B363" s="425" t="s">
        <v>92</v>
      </c>
      <c r="C363" s="426" t="s">
        <v>93</v>
      </c>
      <c r="D363" s="426" t="s">
        <v>113</v>
      </c>
      <c r="E363" s="426">
        <v>10</v>
      </c>
      <c r="F363" s="427">
        <v>2000</v>
      </c>
      <c r="G363" s="539">
        <v>1.8918918918918917</v>
      </c>
      <c r="H363" s="439">
        <v>62.224024024024025</v>
      </c>
      <c r="I363" s="534">
        <v>24.76156156156156</v>
      </c>
      <c r="J363" s="535">
        <v>0.25165165165165165</v>
      </c>
      <c r="K363" s="897">
        <v>0</v>
      </c>
      <c r="L363" s="587"/>
    </row>
    <row r="364" spans="1:12" ht="15.75" thickBot="1">
      <c r="A364" s="1022"/>
      <c r="B364" s="582" t="s">
        <v>180</v>
      </c>
      <c r="C364" s="572"/>
      <c r="D364" s="570"/>
      <c r="E364" s="570"/>
      <c r="F364" s="571"/>
      <c r="G364" s="540">
        <f t="shared" ref="G364" si="28">AVERAGE(G354:G363)</f>
        <v>1.9084084084084083</v>
      </c>
      <c r="H364" s="541">
        <f>AVERAGE(H354:H363)</f>
        <v>66.145345345345362</v>
      </c>
      <c r="I364" s="541">
        <f t="shared" ref="I364:J364" si="29">AVERAGE(I354:I363)</f>
        <v>24.03021021021021</v>
      </c>
      <c r="J364" s="542">
        <f t="shared" si="29"/>
        <v>1.2625825825825827</v>
      </c>
      <c r="K364" s="900"/>
      <c r="L364" s="901">
        <f>AVERAGE(K354:K363)</f>
        <v>0</v>
      </c>
    </row>
    <row r="365" spans="1:12">
      <c r="A365" s="1022"/>
      <c r="B365" s="425" t="s">
        <v>243</v>
      </c>
      <c r="C365" s="426" t="s">
        <v>244</v>
      </c>
      <c r="D365" s="413" t="s">
        <v>111</v>
      </c>
      <c r="E365" s="426">
        <v>1</v>
      </c>
      <c r="F365" s="414">
        <v>2000</v>
      </c>
      <c r="G365" s="531">
        <v>1.8240240240240237</v>
      </c>
      <c r="H365" s="423">
        <v>64.533933933933938</v>
      </c>
      <c r="I365" s="532">
        <v>18.324324324324319</v>
      </c>
      <c r="J365" s="533">
        <v>0.17357357357357359</v>
      </c>
      <c r="K365" s="894">
        <v>0</v>
      </c>
      <c r="L365" s="895"/>
    </row>
    <row r="366" spans="1:12">
      <c r="A366" s="1022"/>
      <c r="B366" s="425" t="s">
        <v>243</v>
      </c>
      <c r="C366" s="426" t="s">
        <v>244</v>
      </c>
      <c r="D366" s="426" t="s">
        <v>111</v>
      </c>
      <c r="E366" s="426">
        <v>2</v>
      </c>
      <c r="F366" s="427">
        <v>2000</v>
      </c>
      <c r="G366" s="531">
        <v>2.6672672672672673</v>
      </c>
      <c r="H366" s="423">
        <v>67.074474474474485</v>
      </c>
      <c r="I366" s="532">
        <v>17.767567567567568</v>
      </c>
      <c r="J366" s="533">
        <v>0.33873873873873872</v>
      </c>
      <c r="K366" s="896">
        <v>0</v>
      </c>
      <c r="L366" s="586"/>
    </row>
    <row r="367" spans="1:12">
      <c r="A367" s="1022"/>
      <c r="B367" s="425" t="s">
        <v>243</v>
      </c>
      <c r="C367" s="426" t="s">
        <v>244</v>
      </c>
      <c r="D367" s="426" t="s">
        <v>111</v>
      </c>
      <c r="E367" s="426">
        <v>3</v>
      </c>
      <c r="F367" s="427">
        <v>2000</v>
      </c>
      <c r="G367" s="531">
        <v>1.2084084084084084</v>
      </c>
      <c r="H367" s="423">
        <v>64.545345345345353</v>
      </c>
      <c r="I367" s="532">
        <v>24.66966966966967</v>
      </c>
      <c r="J367" s="533">
        <v>0.3615615615615615</v>
      </c>
      <c r="K367" s="896">
        <v>0</v>
      </c>
      <c r="L367" s="586"/>
    </row>
    <row r="368" spans="1:12">
      <c r="A368" s="1022"/>
      <c r="B368" s="425" t="s">
        <v>243</v>
      </c>
      <c r="C368" s="426" t="s">
        <v>244</v>
      </c>
      <c r="D368" s="426" t="s">
        <v>111</v>
      </c>
      <c r="E368" s="426">
        <v>4</v>
      </c>
      <c r="F368" s="427">
        <v>2000</v>
      </c>
      <c r="G368" s="531">
        <v>2.4678678678678678</v>
      </c>
      <c r="H368" s="423">
        <v>60.98678678678678</v>
      </c>
      <c r="I368" s="532">
        <v>23.614414414414412</v>
      </c>
      <c r="J368" s="533">
        <v>3.1549549549549551</v>
      </c>
      <c r="K368" s="896">
        <v>0</v>
      </c>
      <c r="L368" s="586"/>
    </row>
    <row r="369" spans="1:12">
      <c r="A369" s="1022"/>
      <c r="B369" s="425" t="s">
        <v>243</v>
      </c>
      <c r="C369" s="426" t="s">
        <v>244</v>
      </c>
      <c r="D369" s="426" t="s">
        <v>111</v>
      </c>
      <c r="E369" s="426">
        <v>5</v>
      </c>
      <c r="F369" s="427">
        <v>2000</v>
      </c>
      <c r="G369" s="531">
        <v>8.3321321321321324</v>
      </c>
      <c r="H369" s="423">
        <v>68.359159159159162</v>
      </c>
      <c r="I369" s="532">
        <v>8.9507507507507498</v>
      </c>
      <c r="J369" s="533">
        <v>0.84144144144144151</v>
      </c>
      <c r="K369" s="896">
        <v>0</v>
      </c>
      <c r="L369" s="586"/>
    </row>
    <row r="370" spans="1:12">
      <c r="A370" s="1022"/>
      <c r="B370" s="425" t="s">
        <v>243</v>
      </c>
      <c r="C370" s="426" t="s">
        <v>244</v>
      </c>
      <c r="D370" s="426" t="s">
        <v>111</v>
      </c>
      <c r="E370" s="426">
        <v>6</v>
      </c>
      <c r="F370" s="427">
        <v>2000</v>
      </c>
      <c r="G370" s="531">
        <v>5.85945945945946</v>
      </c>
      <c r="H370" s="423">
        <v>64.664864864864867</v>
      </c>
      <c r="I370" s="532">
        <v>15.523723723723727</v>
      </c>
      <c r="J370" s="533">
        <v>1.6066066066066067</v>
      </c>
      <c r="K370" s="896">
        <v>0</v>
      </c>
      <c r="L370" s="586"/>
    </row>
    <row r="371" spans="1:12">
      <c r="A371" s="1022"/>
      <c r="B371" s="425" t="s">
        <v>243</v>
      </c>
      <c r="C371" s="426" t="s">
        <v>244</v>
      </c>
      <c r="D371" s="426" t="s">
        <v>111</v>
      </c>
      <c r="E371" s="426">
        <v>7</v>
      </c>
      <c r="F371" s="427">
        <v>2000</v>
      </c>
      <c r="G371" s="531">
        <v>2.5897897897897897</v>
      </c>
      <c r="H371" s="423">
        <v>8.7141141141141247</v>
      </c>
      <c r="I371" s="532">
        <v>84.825225225225225</v>
      </c>
      <c r="J371" s="533">
        <v>0.62222222222222223</v>
      </c>
      <c r="K371" s="896">
        <v>0</v>
      </c>
      <c r="L371" s="586"/>
    </row>
    <row r="372" spans="1:12">
      <c r="A372" s="1022"/>
      <c r="B372" s="425" t="s">
        <v>243</v>
      </c>
      <c r="C372" s="426" t="s">
        <v>244</v>
      </c>
      <c r="D372" s="426" t="s">
        <v>111</v>
      </c>
      <c r="E372" s="426">
        <v>8</v>
      </c>
      <c r="F372" s="427">
        <v>2000</v>
      </c>
      <c r="G372" s="531">
        <v>5.604204204204204</v>
      </c>
      <c r="H372" s="423">
        <v>10.145345345345344</v>
      </c>
      <c r="I372" s="532">
        <v>79.130930930930916</v>
      </c>
      <c r="J372" s="533">
        <v>0.20900900900900898</v>
      </c>
      <c r="K372" s="896">
        <v>0</v>
      </c>
      <c r="L372" s="586"/>
    </row>
    <row r="373" spans="1:12">
      <c r="A373" s="1022"/>
      <c r="B373" s="425" t="s">
        <v>243</v>
      </c>
      <c r="C373" s="426" t="s">
        <v>244</v>
      </c>
      <c r="D373" s="426" t="s">
        <v>111</v>
      </c>
      <c r="E373" s="426">
        <v>9</v>
      </c>
      <c r="F373" s="427">
        <v>2000</v>
      </c>
      <c r="G373" s="531">
        <v>6.6582582582582592</v>
      </c>
      <c r="H373" s="423">
        <v>78.721321321321312</v>
      </c>
      <c r="I373" s="532">
        <v>8.3693693693693696</v>
      </c>
      <c r="J373" s="533">
        <v>0.35555555555555557</v>
      </c>
      <c r="K373" s="896">
        <v>0</v>
      </c>
      <c r="L373" s="586"/>
    </row>
    <row r="374" spans="1:12">
      <c r="A374" s="1022"/>
      <c r="B374" s="425" t="s">
        <v>243</v>
      </c>
      <c r="C374" s="426" t="s">
        <v>244</v>
      </c>
      <c r="D374" s="426" t="s">
        <v>111</v>
      </c>
      <c r="E374" s="426">
        <v>10</v>
      </c>
      <c r="F374" s="427">
        <v>2000</v>
      </c>
      <c r="G374" s="531">
        <v>8.8048048048048049</v>
      </c>
      <c r="H374" s="439">
        <v>74.14654654654656</v>
      </c>
      <c r="I374" s="534">
        <v>4.5885885885885882</v>
      </c>
      <c r="J374" s="535">
        <v>0.13693693693693695</v>
      </c>
      <c r="K374" s="897">
        <v>0</v>
      </c>
      <c r="L374" s="587"/>
    </row>
    <row r="375" spans="1:12">
      <c r="A375" s="1022"/>
      <c r="B375" s="581" t="s">
        <v>178</v>
      </c>
      <c r="C375" s="568"/>
      <c r="D375" s="568"/>
      <c r="E375" s="568"/>
      <c r="F375" s="569"/>
      <c r="G375" s="536">
        <f>AVERAGE(G365:G374)</f>
        <v>4.6016216216216224</v>
      </c>
      <c r="H375" s="537">
        <f>AVERAGE(H365:H374)</f>
        <v>56.189189189189186</v>
      </c>
      <c r="I375" s="537">
        <f>AVERAGE(I365:I374)</f>
        <v>28.576456456456459</v>
      </c>
      <c r="J375" s="538">
        <f>AVERAGE(J365:J374)</f>
        <v>0.78006006006006001</v>
      </c>
      <c r="K375" s="898"/>
      <c r="L375" s="899">
        <f>AVERAGE(K365:K374)</f>
        <v>0</v>
      </c>
    </row>
    <row r="376" spans="1:12">
      <c r="A376" s="1022"/>
      <c r="B376" s="425" t="s">
        <v>243</v>
      </c>
      <c r="C376" s="426" t="s">
        <v>244</v>
      </c>
      <c r="D376" s="426" t="s">
        <v>112</v>
      </c>
      <c r="E376" s="426">
        <v>1</v>
      </c>
      <c r="F376" s="427">
        <v>2000</v>
      </c>
      <c r="G376" s="531">
        <v>5.6360360360360362</v>
      </c>
      <c r="H376" s="423">
        <v>57.096096096096112</v>
      </c>
      <c r="I376" s="532">
        <v>14.818618618618618</v>
      </c>
      <c r="J376" s="533">
        <v>2.118918918918919</v>
      </c>
      <c r="K376" s="896">
        <v>0</v>
      </c>
      <c r="L376" s="586"/>
    </row>
    <row r="377" spans="1:12">
      <c r="A377" s="1022"/>
      <c r="B377" s="425" t="s">
        <v>243</v>
      </c>
      <c r="C377" s="426" t="s">
        <v>244</v>
      </c>
      <c r="D377" s="426" t="s">
        <v>112</v>
      </c>
      <c r="E377" s="426">
        <v>2</v>
      </c>
      <c r="F377" s="427">
        <v>2000</v>
      </c>
      <c r="G377" s="531">
        <v>6.7645645645645649</v>
      </c>
      <c r="H377" s="423">
        <v>68.845645645645646</v>
      </c>
      <c r="I377" s="532">
        <v>11.136336336336335</v>
      </c>
      <c r="J377" s="533">
        <v>1.7213213213213214</v>
      </c>
      <c r="K377" s="896">
        <v>0</v>
      </c>
      <c r="L377" s="586"/>
    </row>
    <row r="378" spans="1:12">
      <c r="A378" s="1022"/>
      <c r="B378" s="425" t="s">
        <v>243</v>
      </c>
      <c r="C378" s="426" t="s">
        <v>244</v>
      </c>
      <c r="D378" s="426" t="s">
        <v>112</v>
      </c>
      <c r="E378" s="426">
        <v>3</v>
      </c>
      <c r="F378" s="427">
        <v>2000</v>
      </c>
      <c r="G378" s="531">
        <v>7.0990990990990994</v>
      </c>
      <c r="H378" s="423">
        <v>73.324324324324323</v>
      </c>
      <c r="I378" s="532">
        <v>13.172372372372372</v>
      </c>
      <c r="J378" s="533">
        <v>0.27447447447447448</v>
      </c>
      <c r="K378" s="896">
        <v>0</v>
      </c>
      <c r="L378" s="586"/>
    </row>
    <row r="379" spans="1:12">
      <c r="A379" s="1022"/>
      <c r="B379" s="425" t="s">
        <v>243</v>
      </c>
      <c r="C379" s="426" t="s">
        <v>244</v>
      </c>
      <c r="D379" s="426" t="s">
        <v>112</v>
      </c>
      <c r="E379" s="426">
        <v>4</v>
      </c>
      <c r="F379" s="427">
        <v>2000</v>
      </c>
      <c r="G379" s="531">
        <v>11.067267267267267</v>
      </c>
      <c r="H379" s="423">
        <v>62.168768768768771</v>
      </c>
      <c r="I379" s="532">
        <v>13.8990990990991</v>
      </c>
      <c r="J379" s="533">
        <v>1.5987987987987988</v>
      </c>
      <c r="K379" s="896">
        <v>0</v>
      </c>
      <c r="L379" s="586"/>
    </row>
    <row r="380" spans="1:12">
      <c r="A380" s="1022"/>
      <c r="B380" s="425" t="s">
        <v>243</v>
      </c>
      <c r="C380" s="426" t="s">
        <v>244</v>
      </c>
      <c r="D380" s="426" t="s">
        <v>112</v>
      </c>
      <c r="E380" s="426">
        <v>5</v>
      </c>
      <c r="F380" s="427">
        <v>2000</v>
      </c>
      <c r="G380" s="531">
        <v>8.5273273273273276</v>
      </c>
      <c r="H380" s="423">
        <v>61.419819819819814</v>
      </c>
      <c r="I380" s="532">
        <v>2.7069069069069069</v>
      </c>
      <c r="J380" s="533">
        <v>1.7117117117117118</v>
      </c>
      <c r="K380" s="896">
        <v>0</v>
      </c>
      <c r="L380" s="586"/>
    </row>
    <row r="381" spans="1:12">
      <c r="A381" s="1022"/>
      <c r="B381" s="425" t="s">
        <v>243</v>
      </c>
      <c r="C381" s="426" t="s">
        <v>244</v>
      </c>
      <c r="D381" s="426" t="s">
        <v>112</v>
      </c>
      <c r="E381" s="426">
        <v>6</v>
      </c>
      <c r="F381" s="427">
        <v>2000</v>
      </c>
      <c r="G381" s="531">
        <v>8.6396396396396398</v>
      </c>
      <c r="H381" s="423">
        <v>74.699099099099101</v>
      </c>
      <c r="I381" s="532">
        <v>3.3675675675675678</v>
      </c>
      <c r="J381" s="533">
        <v>1.0738738738738738</v>
      </c>
      <c r="K381" s="896">
        <v>0</v>
      </c>
      <c r="L381" s="586"/>
    </row>
    <row r="382" spans="1:12">
      <c r="A382" s="1022"/>
      <c r="B382" s="425" t="s">
        <v>243</v>
      </c>
      <c r="C382" s="426" t="s">
        <v>244</v>
      </c>
      <c r="D382" s="426" t="s">
        <v>112</v>
      </c>
      <c r="E382" s="426">
        <v>7</v>
      </c>
      <c r="F382" s="427">
        <v>2000</v>
      </c>
      <c r="G382" s="531">
        <v>3.9669669669669667</v>
      </c>
      <c r="H382" s="423">
        <v>75.297897897897897</v>
      </c>
      <c r="I382" s="532">
        <v>6.6750750750750756</v>
      </c>
      <c r="J382" s="533">
        <v>3.0432432432432432</v>
      </c>
      <c r="K382" s="896">
        <v>0</v>
      </c>
      <c r="L382" s="586"/>
    </row>
    <row r="383" spans="1:12">
      <c r="A383" s="1022"/>
      <c r="B383" s="425" t="s">
        <v>243</v>
      </c>
      <c r="C383" s="426" t="s">
        <v>244</v>
      </c>
      <c r="D383" s="426" t="s">
        <v>112</v>
      </c>
      <c r="E383" s="426">
        <v>8</v>
      </c>
      <c r="F383" s="427">
        <v>2000</v>
      </c>
      <c r="G383" s="531">
        <v>3.0978978978978984</v>
      </c>
      <c r="H383" s="423">
        <v>62.8</v>
      </c>
      <c r="I383" s="532">
        <v>12.083483483483484</v>
      </c>
      <c r="J383" s="533">
        <v>1.4564564564564564</v>
      </c>
      <c r="K383" s="896">
        <v>0</v>
      </c>
      <c r="L383" s="586"/>
    </row>
    <row r="384" spans="1:12">
      <c r="A384" s="1022"/>
      <c r="B384" s="425" t="s">
        <v>243</v>
      </c>
      <c r="C384" s="426" t="s">
        <v>244</v>
      </c>
      <c r="D384" s="426" t="s">
        <v>112</v>
      </c>
      <c r="E384" s="426">
        <v>9</v>
      </c>
      <c r="F384" s="427">
        <v>2000</v>
      </c>
      <c r="G384" s="531">
        <v>18.132132132132131</v>
      </c>
      <c r="H384" s="423">
        <v>56.425225225225219</v>
      </c>
      <c r="I384" s="532">
        <v>18.884684684684682</v>
      </c>
      <c r="J384" s="533">
        <v>0</v>
      </c>
      <c r="K384" s="896">
        <v>0</v>
      </c>
      <c r="L384" s="586"/>
    </row>
    <row r="385" spans="1:12">
      <c r="A385" s="1022"/>
      <c r="B385" s="425" t="s">
        <v>243</v>
      </c>
      <c r="C385" s="426" t="s">
        <v>244</v>
      </c>
      <c r="D385" s="426" t="s">
        <v>112</v>
      </c>
      <c r="E385" s="426">
        <v>10</v>
      </c>
      <c r="F385" s="427">
        <v>2000</v>
      </c>
      <c r="G385" s="531">
        <v>15.800600600600598</v>
      </c>
      <c r="H385" s="439">
        <v>64.363363363363362</v>
      </c>
      <c r="I385" s="534">
        <v>18.338738738738741</v>
      </c>
      <c r="J385" s="535">
        <v>1.8618618618618618E-2</v>
      </c>
      <c r="K385" s="897">
        <v>0</v>
      </c>
      <c r="L385" s="587"/>
    </row>
    <row r="386" spans="1:12">
      <c r="A386" s="1022"/>
      <c r="B386" s="581" t="s">
        <v>179</v>
      </c>
      <c r="C386" s="568"/>
      <c r="D386" s="568"/>
      <c r="E386" s="568"/>
      <c r="F386" s="569"/>
      <c r="G386" s="536">
        <f t="shared" ref="G386:J386" si="30">AVERAGE(G376:G385)</f>
        <v>8.8731531531531527</v>
      </c>
      <c r="H386" s="537">
        <f t="shared" si="30"/>
        <v>65.64402402402402</v>
      </c>
      <c r="I386" s="537">
        <f t="shared" si="30"/>
        <v>11.508288288288288</v>
      </c>
      <c r="J386" s="538">
        <f t="shared" si="30"/>
        <v>1.3017417417417418</v>
      </c>
      <c r="K386" s="898"/>
      <c r="L386" s="899">
        <f>AVERAGE(K376:K385)</f>
        <v>0</v>
      </c>
    </row>
    <row r="387" spans="1:12">
      <c r="A387" s="1022"/>
      <c r="B387" s="425" t="s">
        <v>243</v>
      </c>
      <c r="C387" s="426" t="s">
        <v>244</v>
      </c>
      <c r="D387" s="426" t="s">
        <v>113</v>
      </c>
      <c r="E387" s="426">
        <v>1</v>
      </c>
      <c r="F387" s="427">
        <v>2000</v>
      </c>
      <c r="G387" s="531">
        <v>8.5117117117117118</v>
      </c>
      <c r="H387" s="423">
        <v>72.460060060060044</v>
      </c>
      <c r="I387" s="532">
        <v>10.830030030030031</v>
      </c>
      <c r="J387" s="533">
        <v>1.201801801801802</v>
      </c>
      <c r="K387" s="896">
        <v>0</v>
      </c>
      <c r="L387" s="586"/>
    </row>
    <row r="388" spans="1:12">
      <c r="A388" s="1022"/>
      <c r="B388" s="425" t="s">
        <v>243</v>
      </c>
      <c r="C388" s="426" t="s">
        <v>244</v>
      </c>
      <c r="D388" s="426" t="s">
        <v>113</v>
      </c>
      <c r="E388" s="426">
        <v>2</v>
      </c>
      <c r="F388" s="427">
        <v>2000</v>
      </c>
      <c r="G388" s="531">
        <v>4.8906906906906915</v>
      </c>
      <c r="H388" s="423">
        <v>70.775375375375376</v>
      </c>
      <c r="I388" s="532">
        <v>14.097297297297297</v>
      </c>
      <c r="J388" s="533">
        <v>2.4558558558558561</v>
      </c>
      <c r="K388" s="896">
        <v>0</v>
      </c>
      <c r="L388" s="586"/>
    </row>
    <row r="389" spans="1:12">
      <c r="A389" s="1022"/>
      <c r="B389" s="425" t="s">
        <v>243</v>
      </c>
      <c r="C389" s="426" t="s">
        <v>244</v>
      </c>
      <c r="D389" s="426" t="s">
        <v>113</v>
      </c>
      <c r="E389" s="426">
        <v>3</v>
      </c>
      <c r="F389" s="427">
        <v>2000</v>
      </c>
      <c r="G389" s="531">
        <v>8.0018018018018005</v>
      </c>
      <c r="H389" s="423">
        <v>63.849249249249247</v>
      </c>
      <c r="I389" s="532">
        <v>15.993393393393394</v>
      </c>
      <c r="J389" s="533">
        <v>2.7213213213213217</v>
      </c>
      <c r="K389" s="896">
        <v>0</v>
      </c>
      <c r="L389" s="586"/>
    </row>
    <row r="390" spans="1:12">
      <c r="A390" s="1022"/>
      <c r="B390" s="425" t="s">
        <v>243</v>
      </c>
      <c r="C390" s="426" t="s">
        <v>244</v>
      </c>
      <c r="D390" s="426" t="s">
        <v>113</v>
      </c>
      <c r="E390" s="426">
        <v>4</v>
      </c>
      <c r="F390" s="427">
        <v>2000</v>
      </c>
      <c r="G390" s="531">
        <v>4.7057057057057055</v>
      </c>
      <c r="H390" s="423">
        <v>77.240240240240254</v>
      </c>
      <c r="I390" s="532">
        <v>8.6072072072072086</v>
      </c>
      <c r="J390" s="533">
        <v>1.1705705705705705</v>
      </c>
      <c r="K390" s="896">
        <v>0</v>
      </c>
      <c r="L390" s="586"/>
    </row>
    <row r="391" spans="1:12">
      <c r="A391" s="1022"/>
      <c r="B391" s="425" t="s">
        <v>243</v>
      </c>
      <c r="C391" s="426" t="s">
        <v>244</v>
      </c>
      <c r="D391" s="426" t="s">
        <v>113</v>
      </c>
      <c r="E391" s="426">
        <v>5</v>
      </c>
      <c r="F391" s="427">
        <v>2000</v>
      </c>
      <c r="G391" s="531">
        <v>4.9591591591591593</v>
      </c>
      <c r="H391" s="423">
        <v>79.685285285285275</v>
      </c>
      <c r="I391" s="532">
        <v>10.605405405405406</v>
      </c>
      <c r="J391" s="533">
        <v>0.15255255255255257</v>
      </c>
      <c r="K391" s="896">
        <v>0</v>
      </c>
      <c r="L391" s="586"/>
    </row>
    <row r="392" spans="1:12">
      <c r="A392" s="1022"/>
      <c r="B392" s="425" t="s">
        <v>243</v>
      </c>
      <c r="C392" s="426" t="s">
        <v>244</v>
      </c>
      <c r="D392" s="426" t="s">
        <v>113</v>
      </c>
      <c r="E392" s="426">
        <v>6</v>
      </c>
      <c r="F392" s="427">
        <v>2000</v>
      </c>
      <c r="G392" s="531">
        <v>5.2426426426426422</v>
      </c>
      <c r="H392" s="423">
        <v>59.378378378378386</v>
      </c>
      <c r="I392" s="532">
        <v>18.756756756756758</v>
      </c>
      <c r="J392" s="533">
        <v>0.56516516516516513</v>
      </c>
      <c r="K392" s="896">
        <v>0</v>
      </c>
      <c r="L392" s="586"/>
    </row>
    <row r="393" spans="1:12">
      <c r="A393" s="1022"/>
      <c r="B393" s="425" t="s">
        <v>243</v>
      </c>
      <c r="C393" s="426" t="s">
        <v>244</v>
      </c>
      <c r="D393" s="426" t="s">
        <v>113</v>
      </c>
      <c r="E393" s="426">
        <v>7</v>
      </c>
      <c r="F393" s="427">
        <v>2000</v>
      </c>
      <c r="G393" s="531">
        <v>5.2120120120120115</v>
      </c>
      <c r="H393" s="423">
        <v>71.986786786786809</v>
      </c>
      <c r="I393" s="532">
        <v>11.891891891891891</v>
      </c>
      <c r="J393" s="533">
        <v>0.16336336336336338</v>
      </c>
      <c r="K393" s="896">
        <v>0</v>
      </c>
      <c r="L393" s="586"/>
    </row>
    <row r="394" spans="1:12">
      <c r="A394" s="1022"/>
      <c r="B394" s="425" t="s">
        <v>243</v>
      </c>
      <c r="C394" s="426" t="s">
        <v>244</v>
      </c>
      <c r="D394" s="426" t="s">
        <v>113</v>
      </c>
      <c r="E394" s="426">
        <v>8</v>
      </c>
      <c r="F394" s="427">
        <v>2000</v>
      </c>
      <c r="G394" s="531">
        <v>3.736936936936937</v>
      </c>
      <c r="H394" s="423">
        <v>76.162762762762753</v>
      </c>
      <c r="I394" s="532">
        <v>10.64924924924925</v>
      </c>
      <c r="J394" s="533">
        <v>0.2156156156156156</v>
      </c>
      <c r="K394" s="896">
        <v>0</v>
      </c>
      <c r="L394" s="586"/>
    </row>
    <row r="395" spans="1:12">
      <c r="A395" s="1022"/>
      <c r="B395" s="425" t="s">
        <v>243</v>
      </c>
      <c r="C395" s="426" t="s">
        <v>244</v>
      </c>
      <c r="D395" s="426" t="s">
        <v>113</v>
      </c>
      <c r="E395" s="426">
        <v>9</v>
      </c>
      <c r="F395" s="427">
        <v>2000</v>
      </c>
      <c r="G395" s="531">
        <v>2.8384384384384385</v>
      </c>
      <c r="H395" s="423">
        <v>71.62222222222222</v>
      </c>
      <c r="I395" s="532">
        <v>18.015615615615616</v>
      </c>
      <c r="J395" s="533">
        <v>1.7213213213213212</v>
      </c>
      <c r="K395" s="896">
        <v>0</v>
      </c>
      <c r="L395" s="586"/>
    </row>
    <row r="396" spans="1:12">
      <c r="A396" s="1022"/>
      <c r="B396" s="425" t="s">
        <v>243</v>
      </c>
      <c r="C396" s="426" t="s">
        <v>244</v>
      </c>
      <c r="D396" s="426" t="s">
        <v>113</v>
      </c>
      <c r="E396" s="426">
        <v>10</v>
      </c>
      <c r="F396" s="427">
        <v>2000</v>
      </c>
      <c r="G396" s="539">
        <v>5.0906906906906908</v>
      </c>
      <c r="H396" s="439">
        <v>63.596996996996999</v>
      </c>
      <c r="I396" s="534">
        <v>12.649849849849851</v>
      </c>
      <c r="J396" s="535">
        <v>3.3603603603603602</v>
      </c>
      <c r="K396" s="897">
        <v>0</v>
      </c>
      <c r="L396" s="587"/>
    </row>
    <row r="397" spans="1:12" ht="15.75" thickBot="1">
      <c r="A397" s="1023"/>
      <c r="B397" s="583" t="s">
        <v>180</v>
      </c>
      <c r="C397" s="570"/>
      <c r="D397" s="570"/>
      <c r="E397" s="570"/>
      <c r="F397" s="571"/>
      <c r="G397" s="540">
        <f t="shared" ref="G397" si="31">AVERAGE(G387:G396)</f>
        <v>5.3189789789789783</v>
      </c>
      <c r="H397" s="541">
        <f>AVERAGE(H387:H396)</f>
        <v>70.675735735735742</v>
      </c>
      <c r="I397" s="541">
        <f t="shared" ref="I397:J397" si="32">AVERAGE(I387:I396)</f>
        <v>13.209669669669671</v>
      </c>
      <c r="J397" s="542">
        <f t="shared" si="32"/>
        <v>1.3727927927927925</v>
      </c>
      <c r="K397" s="900"/>
      <c r="L397" s="901">
        <f>AVERAGE(K387:K396)</f>
        <v>0</v>
      </c>
    </row>
  </sheetData>
  <mergeCells count="4">
    <mergeCell ref="A2:A100"/>
    <mergeCell ref="A101:A199"/>
    <mergeCell ref="A200:A298"/>
    <mergeCell ref="A299:A39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selection activeCell="V25" sqref="V25"/>
    </sheetView>
  </sheetViews>
  <sheetFormatPr defaultRowHeight="15"/>
  <cols>
    <col min="1" max="1" width="13.28515625" customWidth="1"/>
    <col min="2" max="2" width="21.5703125" customWidth="1"/>
    <col min="5" max="5" width="10" customWidth="1"/>
    <col min="6" max="7" width="7.140625" customWidth="1"/>
    <col min="8" max="9" width="8" customWidth="1"/>
    <col min="10" max="10" width="8" style="2" customWidth="1"/>
    <col min="11" max="11" width="3.28515625" customWidth="1"/>
    <col min="12" max="12" width="10.42578125" customWidth="1"/>
    <col min="13" max="13" width="6.85546875" customWidth="1"/>
    <col min="14" max="14" width="6.85546875" style="2" customWidth="1"/>
    <col min="15" max="15" width="6.85546875" customWidth="1"/>
    <col min="16" max="16" width="11" customWidth="1"/>
    <col min="17" max="17" width="7.7109375" customWidth="1"/>
    <col min="18" max="18" width="7.7109375" style="640" customWidth="1"/>
    <col min="19" max="19" width="3.42578125" customWidth="1"/>
    <col min="20" max="20" width="16.140625" customWidth="1"/>
    <col min="21" max="21" width="15" customWidth="1"/>
    <col min="22" max="22" width="13" customWidth="1"/>
    <col min="23" max="23" width="10.7109375" customWidth="1"/>
  </cols>
  <sheetData>
    <row r="1" spans="1:29" ht="19.5" thickBot="1">
      <c r="E1" s="212"/>
      <c r="F1" s="212"/>
      <c r="G1" s="212"/>
      <c r="H1" s="212"/>
      <c r="L1" s="504"/>
      <c r="M1" s="504"/>
      <c r="N1" s="504"/>
      <c r="O1" s="504"/>
      <c r="P1" s="1018" t="s">
        <v>192</v>
      </c>
      <c r="Q1" s="1094"/>
      <c r="R1" s="1095"/>
    </row>
    <row r="2" spans="1:29" ht="15.75" thickBot="1">
      <c r="E2" s="1115"/>
      <c r="F2" s="1115"/>
      <c r="G2" s="1115"/>
      <c r="H2" s="1115"/>
      <c r="I2" s="228"/>
      <c r="J2" s="228"/>
      <c r="K2" s="228"/>
      <c r="L2" s="1096"/>
      <c r="M2" s="1097"/>
      <c r="N2" s="1097"/>
      <c r="O2" s="1098"/>
      <c r="P2" s="276" t="s">
        <v>249</v>
      </c>
      <c r="Q2" s="217" t="s">
        <v>53</v>
      </c>
      <c r="R2" s="846" t="s">
        <v>52</v>
      </c>
      <c r="T2" s="1099" t="s">
        <v>193</v>
      </c>
      <c r="U2" s="1100"/>
      <c r="V2" s="1100"/>
      <c r="W2" s="1101"/>
    </row>
    <row r="3" spans="1:29" ht="15.75" thickBot="1">
      <c r="A3" s="4" t="s">
        <v>128</v>
      </c>
      <c r="B3" s="259"/>
      <c r="C3" s="238" t="s">
        <v>130</v>
      </c>
      <c r="D3" s="239" t="s">
        <v>2</v>
      </c>
      <c r="E3" s="296" t="s">
        <v>181</v>
      </c>
      <c r="F3" s="253" t="s">
        <v>182</v>
      </c>
      <c r="G3" s="253" t="s">
        <v>183</v>
      </c>
      <c r="H3" s="253" t="s">
        <v>184</v>
      </c>
      <c r="I3" s="245" t="s">
        <v>53</v>
      </c>
      <c r="J3" s="245" t="s">
        <v>52</v>
      </c>
      <c r="K3" s="255"/>
      <c r="L3" s="297" t="s">
        <v>181</v>
      </c>
      <c r="M3" s="257" t="s">
        <v>182</v>
      </c>
      <c r="N3" s="257" t="s">
        <v>183</v>
      </c>
      <c r="O3" s="258" t="s">
        <v>184</v>
      </c>
      <c r="P3" s="244"/>
      <c r="Q3" s="190"/>
      <c r="R3" s="804"/>
      <c r="T3" s="1091" t="s">
        <v>248</v>
      </c>
      <c r="U3" s="1102"/>
      <c r="V3" s="1102"/>
      <c r="W3" s="1103"/>
    </row>
    <row r="4" spans="1:29">
      <c r="A4" s="1113" t="s">
        <v>17</v>
      </c>
      <c r="B4" s="249" t="s">
        <v>39</v>
      </c>
      <c r="C4" s="141" t="s">
        <v>127</v>
      </c>
      <c r="D4" s="181" t="s">
        <v>111</v>
      </c>
      <c r="E4" s="17">
        <v>10.527150000000002</v>
      </c>
      <c r="F4" s="17">
        <v>1.8872399999999998</v>
      </c>
      <c r="G4" s="17">
        <v>1.3950850000000001</v>
      </c>
      <c r="H4" s="17">
        <v>72.188394999999986</v>
      </c>
      <c r="I4" s="404">
        <v>0</v>
      </c>
      <c r="J4" s="232">
        <v>0.5</v>
      </c>
      <c r="K4" s="150"/>
      <c r="L4" s="289">
        <f>(E4*1)/100</f>
        <v>0.10527150000000002</v>
      </c>
      <c r="M4" s="157">
        <f>(F4*2)/100</f>
        <v>3.7744799999999995E-2</v>
      </c>
      <c r="N4" s="157">
        <f>(G4*2)/100</f>
        <v>2.7901700000000002E-2</v>
      </c>
      <c r="O4" s="254">
        <f t="shared" ref="O4:O39" si="0">(H4*3)/100</f>
        <v>2.1656518499999997</v>
      </c>
      <c r="P4" s="254">
        <f>SUM(L4:O4)</f>
        <v>2.3365698499999996</v>
      </c>
      <c r="Q4" s="283">
        <v>3</v>
      </c>
      <c r="R4" s="796">
        <v>3</v>
      </c>
      <c r="T4" s="295" t="s">
        <v>181</v>
      </c>
      <c r="U4" s="243" t="s">
        <v>182</v>
      </c>
      <c r="V4" s="243" t="s">
        <v>183</v>
      </c>
      <c r="W4" s="244" t="s">
        <v>184</v>
      </c>
    </row>
    <row r="5" spans="1:29" ht="15.75" thickBot="1">
      <c r="A5" s="1113"/>
      <c r="B5" s="249" t="s">
        <v>39</v>
      </c>
      <c r="C5" s="141" t="s">
        <v>127</v>
      </c>
      <c r="D5" s="181" t="s">
        <v>112</v>
      </c>
      <c r="E5" s="17">
        <v>4.5008299999999997</v>
      </c>
      <c r="F5" s="17">
        <v>7.0776149999999998</v>
      </c>
      <c r="G5" s="17">
        <v>1.3765149999999999</v>
      </c>
      <c r="H5" s="17">
        <v>79.849819999999994</v>
      </c>
      <c r="I5" s="404">
        <v>0</v>
      </c>
      <c r="J5" s="232">
        <v>0.9</v>
      </c>
      <c r="K5" s="150"/>
      <c r="L5" s="289">
        <f t="shared" ref="L5:L39" si="1">(E5*1)/100</f>
        <v>4.5008299999999994E-2</v>
      </c>
      <c r="M5" s="157">
        <f t="shared" ref="M5:N6" si="2">(F5*2)/100</f>
        <v>0.14155229999999999</v>
      </c>
      <c r="N5" s="157">
        <f t="shared" si="2"/>
        <v>2.7530299999999997E-2</v>
      </c>
      <c r="O5" s="254">
        <f t="shared" si="0"/>
        <v>2.3954945999999997</v>
      </c>
      <c r="P5" s="254">
        <f t="shared" ref="P5:P39" si="3">SUM(L5:O5)</f>
        <v>2.6095854999999997</v>
      </c>
      <c r="Q5" s="283">
        <v>3</v>
      </c>
      <c r="R5" s="796">
        <v>3</v>
      </c>
      <c r="T5" s="298">
        <v>1</v>
      </c>
      <c r="U5" s="237">
        <v>2</v>
      </c>
      <c r="V5" s="237">
        <v>2</v>
      </c>
      <c r="W5" s="235">
        <v>3</v>
      </c>
    </row>
    <row r="6" spans="1:29">
      <c r="A6" s="1113"/>
      <c r="B6" s="250" t="s">
        <v>39</v>
      </c>
      <c r="C6" s="251" t="s">
        <v>127</v>
      </c>
      <c r="D6" s="252" t="s">
        <v>113</v>
      </c>
      <c r="E6" s="27">
        <v>9.3632349999999995</v>
      </c>
      <c r="F6" s="27">
        <v>2.0911900000000001</v>
      </c>
      <c r="G6" s="27">
        <v>1.25268</v>
      </c>
      <c r="H6" s="27">
        <v>81.115684999999999</v>
      </c>
      <c r="I6" s="405">
        <v>0</v>
      </c>
      <c r="J6" s="256">
        <v>0.4</v>
      </c>
      <c r="K6" s="150"/>
      <c r="L6" s="618">
        <f t="shared" si="1"/>
        <v>9.3632349999999989E-2</v>
      </c>
      <c r="M6" s="158">
        <f t="shared" si="2"/>
        <v>4.1823800000000001E-2</v>
      </c>
      <c r="N6" s="158">
        <f t="shared" si="2"/>
        <v>2.5053599999999999E-2</v>
      </c>
      <c r="O6" s="386">
        <f t="shared" si="0"/>
        <v>2.43347055</v>
      </c>
      <c r="P6" s="223">
        <f t="shared" si="3"/>
        <v>2.5939803000000001</v>
      </c>
      <c r="Q6" s="619">
        <v>3</v>
      </c>
      <c r="R6" s="797">
        <v>3</v>
      </c>
      <c r="T6" s="1104" t="s">
        <v>186</v>
      </c>
      <c r="U6" s="1105"/>
      <c r="V6" s="1105"/>
      <c r="W6" s="1106"/>
    </row>
    <row r="7" spans="1:29">
      <c r="A7" s="1113"/>
      <c r="B7" s="218" t="s">
        <v>20</v>
      </c>
      <c r="C7" s="137" t="s">
        <v>21</v>
      </c>
      <c r="D7" s="182" t="s">
        <v>111</v>
      </c>
      <c r="E7" s="607">
        <v>13.049000000000001</v>
      </c>
      <c r="F7" s="607">
        <v>75.696899999999999</v>
      </c>
      <c r="G7" s="607">
        <v>5.6771000000000003</v>
      </c>
      <c r="H7" s="607">
        <v>0.63734999999999997</v>
      </c>
      <c r="I7" s="404">
        <v>0</v>
      </c>
      <c r="J7" s="814">
        <v>1</v>
      </c>
      <c r="K7" s="229"/>
      <c r="L7" s="289">
        <f t="shared" si="1"/>
        <v>0.13049000000000002</v>
      </c>
      <c r="M7" s="157">
        <f>(F7*2)/100</f>
        <v>1.513938</v>
      </c>
      <c r="N7" s="157">
        <f>(G7*2)/100</f>
        <v>0.113542</v>
      </c>
      <c r="O7" s="254">
        <f t="shared" si="0"/>
        <v>1.9120499999999999E-2</v>
      </c>
      <c r="P7" s="254">
        <f t="shared" si="3"/>
        <v>1.7770905000000001</v>
      </c>
      <c r="Q7" s="283">
        <v>3</v>
      </c>
      <c r="R7" s="796">
        <v>3</v>
      </c>
      <c r="T7" s="409" t="s">
        <v>187</v>
      </c>
      <c r="U7" s="328" t="s">
        <v>188</v>
      </c>
      <c r="V7" s="328" t="s">
        <v>189</v>
      </c>
      <c r="W7" s="210"/>
    </row>
    <row r="8" spans="1:29" ht="15.75" thickBot="1">
      <c r="A8" s="1113"/>
      <c r="B8" s="218" t="s">
        <v>20</v>
      </c>
      <c r="C8" s="137" t="s">
        <v>21</v>
      </c>
      <c r="D8" s="182" t="s">
        <v>112</v>
      </c>
      <c r="E8" s="607">
        <v>4.3171999999999997</v>
      </c>
      <c r="F8" s="607">
        <v>63.991499999999988</v>
      </c>
      <c r="G8" s="607">
        <v>3.4899500000000003</v>
      </c>
      <c r="H8" s="607">
        <v>8.026349999999999</v>
      </c>
      <c r="I8" s="404">
        <v>0</v>
      </c>
      <c r="J8" s="807">
        <v>0.8</v>
      </c>
      <c r="K8" s="229"/>
      <c r="L8" s="289">
        <f t="shared" si="1"/>
        <v>4.3171999999999995E-2</v>
      </c>
      <c r="M8" s="157">
        <f t="shared" ref="M8:M9" si="4">(F8*2)/100</f>
        <v>1.2798299999999998</v>
      </c>
      <c r="N8" s="157">
        <f t="shared" ref="N8:N9" si="5">(G8*2)/100</f>
        <v>6.9799E-2</v>
      </c>
      <c r="O8" s="254">
        <f t="shared" si="0"/>
        <v>0.24079049999999996</v>
      </c>
      <c r="P8" s="254">
        <f t="shared" si="3"/>
        <v>1.6335914999999996</v>
      </c>
      <c r="Q8" s="283">
        <v>3</v>
      </c>
      <c r="R8" s="796">
        <v>3</v>
      </c>
      <c r="T8" s="410">
        <v>1</v>
      </c>
      <c r="U8" s="334">
        <v>2</v>
      </c>
      <c r="V8" s="334">
        <v>3</v>
      </c>
      <c r="W8" s="211"/>
    </row>
    <row r="9" spans="1:29">
      <c r="A9" s="1113"/>
      <c r="B9" s="219" t="s">
        <v>20</v>
      </c>
      <c r="C9" s="138" t="s">
        <v>21</v>
      </c>
      <c r="D9" s="209" t="s">
        <v>113</v>
      </c>
      <c r="E9" s="608">
        <v>5.2198000000000002</v>
      </c>
      <c r="F9" s="608">
        <v>68.579800000000006</v>
      </c>
      <c r="G9" s="608">
        <v>5.5602</v>
      </c>
      <c r="H9" s="608">
        <v>5.7636000000000003</v>
      </c>
      <c r="I9" s="405">
        <v>0</v>
      </c>
      <c r="J9" s="808">
        <v>1.2</v>
      </c>
      <c r="K9" s="229"/>
      <c r="L9" s="618">
        <f t="shared" si="1"/>
        <v>5.2198000000000001E-2</v>
      </c>
      <c r="M9" s="158">
        <f t="shared" si="4"/>
        <v>1.371596</v>
      </c>
      <c r="N9" s="158">
        <f t="shared" si="5"/>
        <v>0.111204</v>
      </c>
      <c r="O9" s="386">
        <f t="shared" si="0"/>
        <v>0.17290800000000001</v>
      </c>
      <c r="P9" s="223">
        <f t="shared" si="3"/>
        <v>1.7079060000000001</v>
      </c>
      <c r="Q9" s="619">
        <v>3</v>
      </c>
      <c r="R9" s="797">
        <v>2</v>
      </c>
      <c r="T9" s="1091" t="s">
        <v>190</v>
      </c>
      <c r="U9" s="1092"/>
      <c r="V9" s="1092"/>
      <c r="W9" s="1093"/>
    </row>
    <row r="10" spans="1:29">
      <c r="A10" s="1113"/>
      <c r="B10" s="218" t="s">
        <v>22</v>
      </c>
      <c r="C10" s="137" t="s">
        <v>23</v>
      </c>
      <c r="D10" s="182" t="s">
        <v>111</v>
      </c>
      <c r="E10" s="607">
        <v>5.1464500000000006</v>
      </c>
      <c r="F10" s="607">
        <v>65.695849999999993</v>
      </c>
      <c r="G10" s="607">
        <v>1.7991499999999998</v>
      </c>
      <c r="H10" s="607">
        <v>7.310550000000001</v>
      </c>
      <c r="I10" s="404">
        <v>0</v>
      </c>
      <c r="J10" s="807">
        <v>0.5</v>
      </c>
      <c r="K10" s="229"/>
      <c r="L10" s="289">
        <f t="shared" si="1"/>
        <v>5.1464500000000003E-2</v>
      </c>
      <c r="M10" s="157">
        <f>(F10*2)/100</f>
        <v>1.3139169999999998</v>
      </c>
      <c r="N10" s="157">
        <f>(G10*2)/100</f>
        <v>3.5982999999999994E-2</v>
      </c>
      <c r="O10" s="254">
        <f t="shared" si="0"/>
        <v>0.21931650000000005</v>
      </c>
      <c r="P10" s="254">
        <f t="shared" si="3"/>
        <v>1.620681</v>
      </c>
      <c r="Q10" s="283">
        <v>3</v>
      </c>
      <c r="R10" s="796">
        <v>3</v>
      </c>
      <c r="T10" s="136" t="s">
        <v>191</v>
      </c>
      <c r="U10" s="382" t="s">
        <v>115</v>
      </c>
      <c r="V10" s="382" t="s">
        <v>104</v>
      </c>
      <c r="W10" s="210"/>
    </row>
    <row r="11" spans="1:29" ht="15.75" thickBot="1">
      <c r="A11" s="1113"/>
      <c r="B11" s="218" t="s">
        <v>22</v>
      </c>
      <c r="C11" s="137" t="s">
        <v>23</v>
      </c>
      <c r="D11" s="182" t="s">
        <v>112</v>
      </c>
      <c r="E11" s="607">
        <v>5.2309000000000001</v>
      </c>
      <c r="F11" s="607">
        <v>76.403699999999986</v>
      </c>
      <c r="G11" s="607">
        <v>2.3488499999999997</v>
      </c>
      <c r="H11" s="607">
        <v>7.0136500000000002</v>
      </c>
      <c r="I11" s="404">
        <v>0</v>
      </c>
      <c r="J11" s="807">
        <v>0.8</v>
      </c>
      <c r="K11" s="229"/>
      <c r="L11" s="289">
        <f t="shared" si="1"/>
        <v>5.2309000000000001E-2</v>
      </c>
      <c r="M11" s="157">
        <f t="shared" ref="M11:M12" si="6">(F11*2)/100</f>
        <v>1.5280739999999997</v>
      </c>
      <c r="N11" s="157">
        <f t="shared" ref="N11:N12" si="7">(G11*2)/100</f>
        <v>4.6976999999999991E-2</v>
      </c>
      <c r="O11" s="254">
        <f t="shared" si="0"/>
        <v>0.21040950000000003</v>
      </c>
      <c r="P11" s="254">
        <f t="shared" si="3"/>
        <v>1.8377694999999998</v>
      </c>
      <c r="Q11" s="283">
        <v>3</v>
      </c>
      <c r="R11" s="796">
        <v>3</v>
      </c>
      <c r="T11" s="299">
        <v>1</v>
      </c>
      <c r="U11" s="242">
        <v>2</v>
      </c>
      <c r="V11" s="242">
        <v>3</v>
      </c>
      <c r="W11" s="211"/>
    </row>
    <row r="12" spans="1:29" ht="15.75" thickBot="1">
      <c r="A12" s="1114"/>
      <c r="B12" s="220" t="s">
        <v>22</v>
      </c>
      <c r="C12" s="139" t="s">
        <v>23</v>
      </c>
      <c r="D12" s="183" t="s">
        <v>113</v>
      </c>
      <c r="E12" s="609">
        <v>5.7961499999999999</v>
      </c>
      <c r="F12" s="609">
        <v>78.119050000000001</v>
      </c>
      <c r="G12" s="609">
        <v>6.2701499999999992</v>
      </c>
      <c r="H12" s="609">
        <v>3.5910000000000002</v>
      </c>
      <c r="I12" s="405">
        <v>0</v>
      </c>
      <c r="J12" s="815">
        <v>1</v>
      </c>
      <c r="K12" s="229"/>
      <c r="L12" s="290">
        <f t="shared" si="1"/>
        <v>5.7961499999999999E-2</v>
      </c>
      <c r="M12" s="159">
        <f t="shared" si="6"/>
        <v>1.562381</v>
      </c>
      <c r="N12" s="159">
        <f t="shared" si="7"/>
        <v>0.12540299999999999</v>
      </c>
      <c r="O12" s="260">
        <f t="shared" si="0"/>
        <v>0.10772999999999999</v>
      </c>
      <c r="P12" s="281">
        <f t="shared" si="3"/>
        <v>1.8534755000000001</v>
      </c>
      <c r="Q12" s="385">
        <v>3</v>
      </c>
      <c r="R12" s="800">
        <v>3</v>
      </c>
    </row>
    <row r="13" spans="1:29">
      <c r="A13" s="1107" t="s">
        <v>24</v>
      </c>
      <c r="B13" s="477" t="s">
        <v>25</v>
      </c>
      <c r="C13" s="56" t="s">
        <v>26</v>
      </c>
      <c r="D13" s="602" t="s">
        <v>111</v>
      </c>
      <c r="E13" s="60">
        <v>6.5329999999999995</v>
      </c>
      <c r="F13" s="60">
        <v>74.682249999999996</v>
      </c>
      <c r="G13" s="60">
        <v>7.4505499999999998</v>
      </c>
      <c r="H13" s="60">
        <v>1.1517999999999999</v>
      </c>
      <c r="I13" s="603">
        <v>0</v>
      </c>
      <c r="J13" s="604">
        <v>0.8</v>
      </c>
      <c r="L13" s="289">
        <f t="shared" si="1"/>
        <v>6.5329999999999999E-2</v>
      </c>
      <c r="M13" s="157">
        <f>(F13*2)/100</f>
        <v>1.4936449999999999</v>
      </c>
      <c r="N13" s="157">
        <f>(G13*2)/100</f>
        <v>0.149011</v>
      </c>
      <c r="O13" s="254">
        <f t="shared" si="0"/>
        <v>3.4554000000000001E-2</v>
      </c>
      <c r="P13" s="254">
        <f t="shared" si="3"/>
        <v>1.7425399999999998</v>
      </c>
      <c r="Q13" s="283">
        <v>3</v>
      </c>
      <c r="R13" s="796">
        <v>3</v>
      </c>
      <c r="T13" s="287"/>
    </row>
    <row r="14" spans="1:29">
      <c r="A14" s="1107"/>
      <c r="B14" s="479" t="s">
        <v>25</v>
      </c>
      <c r="C14" s="66" t="s">
        <v>26</v>
      </c>
      <c r="D14" s="595" t="s">
        <v>112</v>
      </c>
      <c r="E14" s="64">
        <v>9.6370500000000003</v>
      </c>
      <c r="F14" s="64">
        <v>68.885149999999996</v>
      </c>
      <c r="G14" s="64">
        <v>19.8291</v>
      </c>
      <c r="H14" s="64">
        <v>0.5986499999999999</v>
      </c>
      <c r="I14" s="596">
        <v>0</v>
      </c>
      <c r="J14" s="597">
        <v>0.8</v>
      </c>
      <c r="L14" s="289">
        <f t="shared" si="1"/>
        <v>9.6370499999999998E-2</v>
      </c>
      <c r="M14" s="157">
        <f t="shared" ref="M14:M15" si="8">(F14*2)/100</f>
        <v>1.3777029999999999</v>
      </c>
      <c r="N14" s="157">
        <f t="shared" ref="N14:N15" si="9">(G14*2)/100</f>
        <v>0.39658199999999999</v>
      </c>
      <c r="O14" s="254">
        <f t="shared" si="0"/>
        <v>1.7959499999999996E-2</v>
      </c>
      <c r="P14" s="254">
        <f t="shared" si="3"/>
        <v>1.8886149999999997</v>
      </c>
      <c r="Q14" s="283">
        <v>3</v>
      </c>
      <c r="R14" s="796">
        <v>3</v>
      </c>
    </row>
    <row r="15" spans="1:29">
      <c r="A15" s="1107"/>
      <c r="B15" s="481" t="s">
        <v>25</v>
      </c>
      <c r="C15" s="72" t="s">
        <v>26</v>
      </c>
      <c r="D15" s="598" t="s">
        <v>113</v>
      </c>
      <c r="E15" s="76">
        <v>1.4751499999999997</v>
      </c>
      <c r="F15" s="76">
        <v>72.263350000000003</v>
      </c>
      <c r="G15" s="76">
        <v>20.107399999999998</v>
      </c>
      <c r="H15" s="76">
        <v>1.1486000000000001</v>
      </c>
      <c r="I15" s="599">
        <v>0</v>
      </c>
      <c r="J15" s="600">
        <v>0.4</v>
      </c>
      <c r="L15" s="618">
        <f t="shared" si="1"/>
        <v>1.4751499999999997E-2</v>
      </c>
      <c r="M15" s="158">
        <f t="shared" si="8"/>
        <v>1.4452670000000001</v>
      </c>
      <c r="N15" s="158">
        <f t="shared" si="9"/>
        <v>0.40214799999999995</v>
      </c>
      <c r="O15" s="386">
        <f t="shared" si="0"/>
        <v>3.4458000000000003E-2</v>
      </c>
      <c r="P15" s="223">
        <f t="shared" si="3"/>
        <v>1.8966245000000002</v>
      </c>
      <c r="Q15" s="619">
        <v>3</v>
      </c>
      <c r="R15" s="797">
        <v>3</v>
      </c>
      <c r="T15" s="411"/>
      <c r="U15" s="135"/>
      <c r="V15" s="135"/>
      <c r="W15" s="135"/>
      <c r="X15" s="135"/>
      <c r="Y15" s="135"/>
      <c r="Z15" s="135"/>
      <c r="AA15" s="135"/>
      <c r="AB15" s="135"/>
      <c r="AC15" s="135"/>
    </row>
    <row r="16" spans="1:29">
      <c r="A16" s="1107"/>
      <c r="B16" s="479" t="s">
        <v>27</v>
      </c>
      <c r="C16" s="66" t="s">
        <v>28</v>
      </c>
      <c r="D16" s="595" t="s">
        <v>111</v>
      </c>
      <c r="E16" s="64">
        <v>9.477330000000002</v>
      </c>
      <c r="F16" s="64">
        <v>74.290614999999988</v>
      </c>
      <c r="G16" s="64">
        <v>4.7420650000000002</v>
      </c>
      <c r="H16" s="64">
        <v>3.6482200000000007</v>
      </c>
      <c r="I16" s="596">
        <v>0</v>
      </c>
      <c r="J16" s="809">
        <v>0.4</v>
      </c>
      <c r="L16" s="289">
        <f t="shared" si="1"/>
        <v>9.4773300000000019E-2</v>
      </c>
      <c r="M16" s="157">
        <f>(F16*2)/100</f>
        <v>1.4858122999999999</v>
      </c>
      <c r="N16" s="157">
        <f>(G16*2)/100</f>
        <v>9.4841300000000003E-2</v>
      </c>
      <c r="O16" s="254">
        <f t="shared" si="0"/>
        <v>0.10944660000000002</v>
      </c>
      <c r="P16" s="254">
        <f t="shared" si="3"/>
        <v>1.7848734999999998</v>
      </c>
      <c r="Q16" s="283">
        <v>3</v>
      </c>
      <c r="R16" s="796">
        <v>3</v>
      </c>
      <c r="T16" s="411"/>
      <c r="U16" s="135"/>
      <c r="V16" s="135"/>
      <c r="W16" s="135"/>
      <c r="X16" s="135"/>
      <c r="Y16" s="135"/>
      <c r="Z16" s="135"/>
      <c r="AA16" s="135"/>
      <c r="AB16" s="135"/>
      <c r="AC16" s="135"/>
    </row>
    <row r="17" spans="1:29">
      <c r="A17" s="1107"/>
      <c r="B17" s="479" t="s">
        <v>27</v>
      </c>
      <c r="C17" s="66" t="s">
        <v>28</v>
      </c>
      <c r="D17" s="595" t="s">
        <v>112</v>
      </c>
      <c r="E17" s="64">
        <v>4.142339999999999</v>
      </c>
      <c r="F17" s="64">
        <v>81.514739999999989</v>
      </c>
      <c r="G17" s="64">
        <v>5.2306849999999994</v>
      </c>
      <c r="H17" s="64">
        <v>1.26627</v>
      </c>
      <c r="I17" s="596">
        <v>0</v>
      </c>
      <c r="J17" s="597">
        <v>1</v>
      </c>
      <c r="L17" s="289">
        <f t="shared" si="1"/>
        <v>4.1423399999999992E-2</v>
      </c>
      <c r="M17" s="157">
        <f t="shared" ref="M17:M18" si="10">(F17*2)/100</f>
        <v>1.6302947999999997</v>
      </c>
      <c r="N17" s="157">
        <f t="shared" ref="N17:N18" si="11">(G17*2)/100</f>
        <v>0.10461369999999999</v>
      </c>
      <c r="O17" s="254">
        <f t="shared" si="0"/>
        <v>3.7988099999999997E-2</v>
      </c>
      <c r="P17" s="254">
        <f t="shared" si="3"/>
        <v>1.8143199999999997</v>
      </c>
      <c r="Q17" s="283">
        <v>3</v>
      </c>
      <c r="R17" s="796">
        <v>3</v>
      </c>
      <c r="T17" s="411"/>
      <c r="U17" s="135"/>
      <c r="V17" s="135"/>
      <c r="W17" s="135"/>
      <c r="X17" s="135"/>
      <c r="Y17" s="135"/>
      <c r="Z17" s="135"/>
      <c r="AA17" s="135"/>
      <c r="AB17" s="135"/>
      <c r="AC17" s="135"/>
    </row>
    <row r="18" spans="1:29">
      <c r="A18" s="1107"/>
      <c r="B18" s="481" t="s">
        <v>27</v>
      </c>
      <c r="C18" s="72" t="s">
        <v>28</v>
      </c>
      <c r="D18" s="598" t="s">
        <v>113</v>
      </c>
      <c r="E18" s="76">
        <v>7.8625999999999987</v>
      </c>
      <c r="F18" s="76">
        <v>81.424350000000004</v>
      </c>
      <c r="G18" s="76">
        <v>8.9940499999999979</v>
      </c>
      <c r="H18" s="76">
        <v>0.21445000000000003</v>
      </c>
      <c r="I18" s="599">
        <v>0</v>
      </c>
      <c r="J18" s="810">
        <v>0.5</v>
      </c>
      <c r="L18" s="618">
        <f t="shared" si="1"/>
        <v>7.8625999999999988E-2</v>
      </c>
      <c r="M18" s="158">
        <f t="shared" si="10"/>
        <v>1.628487</v>
      </c>
      <c r="N18" s="158">
        <f t="shared" si="11"/>
        <v>0.17988099999999996</v>
      </c>
      <c r="O18" s="386">
        <f t="shared" si="0"/>
        <v>6.4335000000000008E-3</v>
      </c>
      <c r="P18" s="223">
        <f t="shared" si="3"/>
        <v>1.8934275</v>
      </c>
      <c r="Q18" s="619">
        <v>3</v>
      </c>
      <c r="R18" s="797">
        <v>3</v>
      </c>
    </row>
    <row r="19" spans="1:29">
      <c r="A19" s="1107"/>
      <c r="B19" s="479" t="s">
        <v>29</v>
      </c>
      <c r="C19" s="66" t="s">
        <v>30</v>
      </c>
      <c r="D19" s="595" t="s">
        <v>111</v>
      </c>
      <c r="E19" s="64">
        <v>1.1122000000000001</v>
      </c>
      <c r="F19" s="64">
        <v>81.011650000000003</v>
      </c>
      <c r="G19" s="64">
        <v>16.7804</v>
      </c>
      <c r="H19" s="64">
        <v>0.52365000000000006</v>
      </c>
      <c r="I19" s="596">
        <v>0</v>
      </c>
      <c r="J19" s="597">
        <v>1</v>
      </c>
      <c r="L19" s="289">
        <f t="shared" si="1"/>
        <v>1.1122E-2</v>
      </c>
      <c r="M19" s="157">
        <f>(F19*2)/100</f>
        <v>1.620233</v>
      </c>
      <c r="N19" s="157">
        <f>(G19*2)/100</f>
        <v>0.33560800000000002</v>
      </c>
      <c r="O19" s="254">
        <f t="shared" si="0"/>
        <v>1.5709500000000001E-2</v>
      </c>
      <c r="P19" s="254">
        <f>SUM(L19:O19)</f>
        <v>1.9826725000000003</v>
      </c>
      <c r="Q19" s="283">
        <v>3</v>
      </c>
      <c r="R19" s="796">
        <v>3</v>
      </c>
    </row>
    <row r="20" spans="1:29">
      <c r="A20" s="1107"/>
      <c r="B20" s="479" t="s">
        <v>29</v>
      </c>
      <c r="C20" s="66" t="s">
        <v>30</v>
      </c>
      <c r="D20" s="595" t="s">
        <v>112</v>
      </c>
      <c r="E20" s="64">
        <v>3.8060499999999999</v>
      </c>
      <c r="F20" s="64">
        <v>72.949849999999998</v>
      </c>
      <c r="G20" s="64">
        <v>7.5808500000000008</v>
      </c>
      <c r="H20" s="64">
        <v>3.2387500000000005</v>
      </c>
      <c r="I20" s="596">
        <v>0</v>
      </c>
      <c r="J20" s="809">
        <v>0.6</v>
      </c>
      <c r="L20" s="289">
        <f t="shared" si="1"/>
        <v>3.8060499999999997E-2</v>
      </c>
      <c r="M20" s="157">
        <f t="shared" ref="M20:M21" si="12">(F20*2)/100</f>
        <v>1.4589969999999999</v>
      </c>
      <c r="N20" s="157">
        <f>(G20*2)/100</f>
        <v>0.151617</v>
      </c>
      <c r="O20" s="254">
        <f t="shared" si="0"/>
        <v>9.7162500000000027E-2</v>
      </c>
      <c r="P20" s="254">
        <f t="shared" si="3"/>
        <v>1.7458369999999999</v>
      </c>
      <c r="Q20" s="283">
        <v>3</v>
      </c>
      <c r="R20" s="796">
        <v>3</v>
      </c>
    </row>
    <row r="21" spans="1:29" ht="15.75" thickBot="1">
      <c r="A21" s="1108"/>
      <c r="B21" s="483" t="s">
        <v>29</v>
      </c>
      <c r="C21" s="83" t="s">
        <v>30</v>
      </c>
      <c r="D21" s="601" t="s">
        <v>113</v>
      </c>
      <c r="E21" s="87">
        <v>3.4319000000000002</v>
      </c>
      <c r="F21" s="87">
        <v>83.614355000000003</v>
      </c>
      <c r="G21" s="87">
        <v>8.712295000000001</v>
      </c>
      <c r="H21" s="87">
        <v>0.90874999999999984</v>
      </c>
      <c r="I21" s="616">
        <v>0</v>
      </c>
      <c r="J21" s="811">
        <v>0.8</v>
      </c>
      <c r="L21" s="290">
        <f t="shared" si="1"/>
        <v>3.4319000000000002E-2</v>
      </c>
      <c r="M21" s="159">
        <f t="shared" si="12"/>
        <v>1.6722871000000001</v>
      </c>
      <c r="N21" s="159">
        <f t="shared" ref="N21" si="13">(G21*2)/100</f>
        <v>0.17424590000000001</v>
      </c>
      <c r="O21" s="260">
        <f t="shared" si="0"/>
        <v>2.7262499999999995E-2</v>
      </c>
      <c r="P21" s="281">
        <f t="shared" si="3"/>
        <v>1.9081145000000002</v>
      </c>
      <c r="Q21" s="385">
        <v>3</v>
      </c>
      <c r="R21" s="800">
        <v>3</v>
      </c>
    </row>
    <row r="22" spans="1:29">
      <c r="A22" s="1109" t="s">
        <v>31</v>
      </c>
      <c r="B22" s="486" t="s">
        <v>32</v>
      </c>
      <c r="C22" s="93" t="s">
        <v>33</v>
      </c>
      <c r="D22" s="489" t="s">
        <v>111</v>
      </c>
      <c r="E22" s="100">
        <v>17.327433590370354</v>
      </c>
      <c r="F22" s="100">
        <v>69.660667091891213</v>
      </c>
      <c r="G22" s="100">
        <v>2.4918170976010203</v>
      </c>
      <c r="H22" s="100">
        <v>5.4859965629526855</v>
      </c>
      <c r="I22" s="109">
        <v>0</v>
      </c>
      <c r="J22" s="590">
        <v>1</v>
      </c>
      <c r="L22" s="289">
        <f t="shared" si="1"/>
        <v>0.17327433590370356</v>
      </c>
      <c r="M22" s="157">
        <f>(F22*2)/100</f>
        <v>1.3932133418378243</v>
      </c>
      <c r="N22" s="157">
        <f>(G22*2)/100</f>
        <v>4.9836341952020406E-2</v>
      </c>
      <c r="O22" s="254">
        <f t="shared" si="0"/>
        <v>0.16457989688858057</v>
      </c>
      <c r="P22" s="254">
        <f t="shared" si="3"/>
        <v>1.7809039165821288</v>
      </c>
      <c r="Q22" s="283">
        <v>3</v>
      </c>
      <c r="R22" s="796">
        <v>3</v>
      </c>
    </row>
    <row r="23" spans="1:29">
      <c r="A23" s="1109"/>
      <c r="B23" s="488" t="s">
        <v>32</v>
      </c>
      <c r="C23" s="103" t="s">
        <v>33</v>
      </c>
      <c r="D23" s="489" t="s">
        <v>112</v>
      </c>
      <c r="E23" s="100">
        <v>1.3417499999999998</v>
      </c>
      <c r="F23" s="100">
        <v>63.7577</v>
      </c>
      <c r="G23" s="100">
        <v>5.99885</v>
      </c>
      <c r="H23" s="100">
        <v>2.8086500000000001</v>
      </c>
      <c r="I23" s="109">
        <v>0</v>
      </c>
      <c r="J23" s="590">
        <v>1</v>
      </c>
      <c r="L23" s="289">
        <f t="shared" si="1"/>
        <v>1.3417499999999997E-2</v>
      </c>
      <c r="M23" s="157">
        <f t="shared" ref="M23:M24" si="14">(F23*2)/100</f>
        <v>1.2751539999999999</v>
      </c>
      <c r="N23" s="157">
        <f t="shared" ref="N23:N24" si="15">(G23*2)/100</f>
        <v>0.119977</v>
      </c>
      <c r="O23" s="254">
        <f t="shared" si="0"/>
        <v>8.4259500000000001E-2</v>
      </c>
      <c r="P23" s="254">
        <f t="shared" si="3"/>
        <v>1.4928079999999999</v>
      </c>
      <c r="Q23" s="283">
        <v>3</v>
      </c>
      <c r="R23" s="796">
        <v>3</v>
      </c>
    </row>
    <row r="24" spans="1:29">
      <c r="A24" s="1109"/>
      <c r="B24" s="490" t="s">
        <v>32</v>
      </c>
      <c r="C24" s="112" t="s">
        <v>33</v>
      </c>
      <c r="D24" s="491" t="s">
        <v>113</v>
      </c>
      <c r="E24" s="116">
        <v>5.8061232903000048</v>
      </c>
      <c r="F24" s="116">
        <v>84.443834784360433</v>
      </c>
      <c r="G24" s="116">
        <v>4.2924524713052552</v>
      </c>
      <c r="H24" s="116">
        <v>3.1338263015150227</v>
      </c>
      <c r="I24" s="121">
        <v>0</v>
      </c>
      <c r="J24" s="591">
        <v>0.5</v>
      </c>
      <c r="L24" s="618">
        <f t="shared" si="1"/>
        <v>5.8061232903000047E-2</v>
      </c>
      <c r="M24" s="158">
        <f t="shared" si="14"/>
        <v>1.6888766956872088</v>
      </c>
      <c r="N24" s="158">
        <f t="shared" si="15"/>
        <v>8.5849049426105106E-2</v>
      </c>
      <c r="O24" s="386">
        <f t="shared" si="0"/>
        <v>9.4014789045450686E-2</v>
      </c>
      <c r="P24" s="223">
        <f t="shared" si="3"/>
        <v>1.9268017670617645</v>
      </c>
      <c r="Q24" s="619">
        <v>3</v>
      </c>
      <c r="R24" s="797">
        <v>3</v>
      </c>
    </row>
    <row r="25" spans="1:29">
      <c r="A25" s="1109"/>
      <c r="B25" s="102" t="s">
        <v>34</v>
      </c>
      <c r="C25" s="103" t="s">
        <v>35</v>
      </c>
      <c r="D25" s="592" t="s">
        <v>111</v>
      </c>
      <c r="E25" s="610">
        <v>0.8199939501630038</v>
      </c>
      <c r="F25" s="610">
        <v>71.888874289242409</v>
      </c>
      <c r="G25" s="610">
        <v>6.2414197842080279</v>
      </c>
      <c r="H25" s="610">
        <v>4.3634331948753875</v>
      </c>
      <c r="I25" s="109">
        <v>0</v>
      </c>
      <c r="J25" s="812">
        <v>0.7</v>
      </c>
      <c r="L25" s="289">
        <f t="shared" si="1"/>
        <v>8.1999395016300377E-3</v>
      </c>
      <c r="M25" s="157">
        <f>(F25*2)/100</f>
        <v>1.4377774857848482</v>
      </c>
      <c r="N25" s="157">
        <f>(G25*2)/100</f>
        <v>0.12482839568416056</v>
      </c>
      <c r="O25" s="254">
        <f t="shared" si="0"/>
        <v>0.13090299584626164</v>
      </c>
      <c r="P25" s="254">
        <f t="shared" si="3"/>
        <v>1.7017088168169003</v>
      </c>
      <c r="Q25" s="283">
        <v>3</v>
      </c>
      <c r="R25" s="796">
        <v>3</v>
      </c>
    </row>
    <row r="26" spans="1:29">
      <c r="A26" s="1109"/>
      <c r="B26" s="102" t="s">
        <v>34</v>
      </c>
      <c r="C26" s="103" t="s">
        <v>35</v>
      </c>
      <c r="D26" s="592" t="s">
        <v>112</v>
      </c>
      <c r="E26" s="610">
        <v>2.5698353426713352</v>
      </c>
      <c r="F26" s="610">
        <v>76.984422311155569</v>
      </c>
      <c r="G26" s="610">
        <v>6.6544457728864428</v>
      </c>
      <c r="H26" s="610">
        <v>5.7625233116558272</v>
      </c>
      <c r="I26" s="109">
        <v>0</v>
      </c>
      <c r="J26" s="812">
        <v>0.8</v>
      </c>
      <c r="L26" s="289">
        <f t="shared" si="1"/>
        <v>2.5698353426713352E-2</v>
      </c>
      <c r="M26" s="157">
        <f t="shared" ref="M26:M27" si="16">(F26*2)/100</f>
        <v>1.5396884462231113</v>
      </c>
      <c r="N26" s="157">
        <f t="shared" ref="N26:N27" si="17">(G26*2)/100</f>
        <v>0.13308891545772886</v>
      </c>
      <c r="O26" s="254">
        <f t="shared" si="0"/>
        <v>0.17287569934967484</v>
      </c>
      <c r="P26" s="254">
        <f t="shared" si="3"/>
        <v>1.8713514144572283</v>
      </c>
      <c r="Q26" s="283">
        <v>3</v>
      </c>
      <c r="R26" s="796">
        <v>3</v>
      </c>
    </row>
    <row r="27" spans="1:29">
      <c r="A27" s="1109"/>
      <c r="B27" s="490" t="s">
        <v>34</v>
      </c>
      <c r="C27" s="112" t="s">
        <v>35</v>
      </c>
      <c r="D27" s="593" t="s">
        <v>113</v>
      </c>
      <c r="E27" s="611">
        <v>2.5975000000000006</v>
      </c>
      <c r="F27" s="611">
        <v>79.985199999999992</v>
      </c>
      <c r="G27" s="611">
        <v>5.0113999999999992</v>
      </c>
      <c r="H27" s="611">
        <v>1.1227</v>
      </c>
      <c r="I27" s="121">
        <v>0</v>
      </c>
      <c r="J27" s="816">
        <v>1</v>
      </c>
      <c r="L27" s="618">
        <f t="shared" si="1"/>
        <v>2.5975000000000005E-2</v>
      </c>
      <c r="M27" s="158">
        <f t="shared" si="16"/>
        <v>1.5997039999999998</v>
      </c>
      <c r="N27" s="158">
        <f t="shared" si="17"/>
        <v>0.10022799999999998</v>
      </c>
      <c r="O27" s="386">
        <f t="shared" si="0"/>
        <v>3.3681000000000003E-2</v>
      </c>
      <c r="P27" s="223">
        <f t="shared" si="3"/>
        <v>1.7595879999999999</v>
      </c>
      <c r="Q27" s="619">
        <v>3</v>
      </c>
      <c r="R27" s="797">
        <v>3</v>
      </c>
    </row>
    <row r="28" spans="1:29">
      <c r="A28" s="1109"/>
      <c r="B28" s="102" t="s">
        <v>36</v>
      </c>
      <c r="C28" s="103" t="s">
        <v>37</v>
      </c>
      <c r="D28" s="592" t="s">
        <v>111</v>
      </c>
      <c r="E28" s="610">
        <v>5.1290667617582368</v>
      </c>
      <c r="F28" s="610">
        <v>82.413559612325571</v>
      </c>
      <c r="G28" s="610">
        <v>5.4575004573959287</v>
      </c>
      <c r="H28" s="610">
        <v>3.7293118658697466</v>
      </c>
      <c r="I28" s="109">
        <v>0</v>
      </c>
      <c r="J28" s="812">
        <v>0.7</v>
      </c>
      <c r="L28" s="289">
        <f t="shared" si="1"/>
        <v>5.1290667617582365E-2</v>
      </c>
      <c r="M28" s="157">
        <f>(F28*2)/100</f>
        <v>1.6482711922465114</v>
      </c>
      <c r="N28" s="157">
        <f>(G28*2)/100</f>
        <v>0.10915000914791857</v>
      </c>
      <c r="O28" s="254">
        <f t="shared" si="0"/>
        <v>0.1118793559760924</v>
      </c>
      <c r="P28" s="254">
        <f t="shared" si="3"/>
        <v>1.9205912249881048</v>
      </c>
      <c r="Q28" s="283">
        <v>3</v>
      </c>
      <c r="R28" s="796">
        <v>3</v>
      </c>
    </row>
    <row r="29" spans="1:29">
      <c r="A29" s="1109"/>
      <c r="B29" s="102" t="s">
        <v>36</v>
      </c>
      <c r="C29" s="103" t="s">
        <v>37</v>
      </c>
      <c r="D29" s="592" t="s">
        <v>112</v>
      </c>
      <c r="E29" s="610">
        <v>5.7506728845509834</v>
      </c>
      <c r="F29" s="610">
        <v>83.237603264103981</v>
      </c>
      <c r="G29" s="610">
        <v>3.8164612125973667</v>
      </c>
      <c r="H29" s="610">
        <v>4.3880840939013961</v>
      </c>
      <c r="I29" s="109">
        <v>0</v>
      </c>
      <c r="J29" s="812">
        <v>0.5</v>
      </c>
      <c r="L29" s="289">
        <f t="shared" si="1"/>
        <v>5.7506728845509836E-2</v>
      </c>
      <c r="M29" s="157">
        <f t="shared" ref="M29:M30" si="18">(F29*2)/100</f>
        <v>1.6647520652820795</v>
      </c>
      <c r="N29" s="157">
        <f t="shared" ref="N29:N30" si="19">(G29*2)/100</f>
        <v>7.6329224251947339E-2</v>
      </c>
      <c r="O29" s="254">
        <f t="shared" si="0"/>
        <v>0.13164252281704189</v>
      </c>
      <c r="P29" s="254">
        <f t="shared" si="3"/>
        <v>1.9302305411965786</v>
      </c>
      <c r="Q29" s="283">
        <v>3</v>
      </c>
      <c r="R29" s="796">
        <v>3</v>
      </c>
    </row>
    <row r="30" spans="1:29" ht="15.75" thickBot="1">
      <c r="A30" s="1110"/>
      <c r="B30" s="102" t="s">
        <v>36</v>
      </c>
      <c r="C30" s="103" t="s">
        <v>37</v>
      </c>
      <c r="D30" s="594" t="s">
        <v>113</v>
      </c>
      <c r="E30" s="612">
        <v>1.8310357888483206</v>
      </c>
      <c r="F30" s="612">
        <v>91.109406948106113</v>
      </c>
      <c r="G30" s="612">
        <v>2.7032479372614735</v>
      </c>
      <c r="H30" s="612">
        <v>1.5354137908577379</v>
      </c>
      <c r="I30" s="121">
        <v>0</v>
      </c>
      <c r="J30" s="813">
        <v>0.7</v>
      </c>
      <c r="L30" s="290">
        <f t="shared" si="1"/>
        <v>1.8310357888483206E-2</v>
      </c>
      <c r="M30" s="159">
        <f t="shared" si="18"/>
        <v>1.8221881389621222</v>
      </c>
      <c r="N30" s="159">
        <f t="shared" si="19"/>
        <v>5.4064958745229472E-2</v>
      </c>
      <c r="O30" s="260">
        <f t="shared" si="0"/>
        <v>4.6062413725732138E-2</v>
      </c>
      <c r="P30" s="281">
        <f t="shared" si="3"/>
        <v>1.940625869321567</v>
      </c>
      <c r="Q30" s="385">
        <v>3</v>
      </c>
      <c r="R30" s="800">
        <v>3</v>
      </c>
    </row>
    <row r="31" spans="1:29">
      <c r="A31" s="1111" t="s">
        <v>89</v>
      </c>
      <c r="B31" s="494" t="s">
        <v>90</v>
      </c>
      <c r="C31" s="413" t="s">
        <v>91</v>
      </c>
      <c r="D31" s="495" t="s">
        <v>111</v>
      </c>
      <c r="E31" s="419">
        <v>8.2910510510510509</v>
      </c>
      <c r="F31" s="419">
        <v>55.823777777777785</v>
      </c>
      <c r="G31" s="419">
        <v>22.787207207207206</v>
      </c>
      <c r="H31" s="419">
        <v>1.5965825825825823</v>
      </c>
      <c r="I31" s="424">
        <v>0</v>
      </c>
      <c r="J31" s="605">
        <v>1</v>
      </c>
      <c r="L31" s="289">
        <f t="shared" si="1"/>
        <v>8.2910510510510516E-2</v>
      </c>
      <c r="M31" s="157">
        <f>(F31*2)/100</f>
        <v>1.1164755555555557</v>
      </c>
      <c r="N31" s="157">
        <f>(G31*2)/100</f>
        <v>0.4557441441441441</v>
      </c>
      <c r="O31" s="254">
        <f t="shared" si="0"/>
        <v>4.7897477477477468E-2</v>
      </c>
      <c r="P31" s="254">
        <f>SUM(L31:O31)</f>
        <v>1.7030276876876878</v>
      </c>
      <c r="Q31" s="283">
        <v>3</v>
      </c>
      <c r="R31" s="796">
        <v>3</v>
      </c>
    </row>
    <row r="32" spans="1:29">
      <c r="A32" s="1111"/>
      <c r="B32" s="496" t="s">
        <v>90</v>
      </c>
      <c r="C32" s="426" t="s">
        <v>91</v>
      </c>
      <c r="D32" s="497" t="s">
        <v>112</v>
      </c>
      <c r="E32" s="423">
        <v>5.8613813813813804</v>
      </c>
      <c r="F32" s="423">
        <v>61.39039039039038</v>
      </c>
      <c r="G32" s="423">
        <v>14.736156156156159</v>
      </c>
      <c r="H32" s="423">
        <v>4.4887087087087085</v>
      </c>
      <c r="I32" s="431">
        <v>0</v>
      </c>
      <c r="J32" s="584">
        <v>0.5</v>
      </c>
      <c r="L32" s="289">
        <f t="shared" si="1"/>
        <v>5.8613813813813802E-2</v>
      </c>
      <c r="M32" s="157">
        <f t="shared" ref="M32:M33" si="20">(F32*2)/100</f>
        <v>1.2278078078078076</v>
      </c>
      <c r="N32" s="157">
        <f t="shared" ref="N32:N33" si="21">(G32*2)/100</f>
        <v>0.29472312312312321</v>
      </c>
      <c r="O32" s="254">
        <f t="shared" si="0"/>
        <v>0.13466126126126127</v>
      </c>
      <c r="P32" s="254">
        <f t="shared" si="3"/>
        <v>1.7158060060060059</v>
      </c>
      <c r="Q32" s="283">
        <v>3</v>
      </c>
      <c r="R32" s="796">
        <v>3</v>
      </c>
    </row>
    <row r="33" spans="1:18">
      <c r="A33" s="1111"/>
      <c r="B33" s="498" t="s">
        <v>90</v>
      </c>
      <c r="C33" s="434" t="s">
        <v>91</v>
      </c>
      <c r="D33" s="499" t="s">
        <v>113</v>
      </c>
      <c r="E33" s="439">
        <v>4.4012612612612614</v>
      </c>
      <c r="F33" s="439">
        <v>39.614114114114116</v>
      </c>
      <c r="G33" s="439">
        <v>23.956996996996995</v>
      </c>
      <c r="H33" s="439">
        <v>1.2241441441441443</v>
      </c>
      <c r="I33" s="442">
        <v>0</v>
      </c>
      <c r="J33" s="585">
        <v>1</v>
      </c>
      <c r="L33" s="618">
        <f t="shared" si="1"/>
        <v>4.4012612612612613E-2</v>
      </c>
      <c r="M33" s="158">
        <f t="shared" si="20"/>
        <v>0.79228228228228237</v>
      </c>
      <c r="N33" s="158">
        <f t="shared" si="21"/>
        <v>0.47913993993993992</v>
      </c>
      <c r="O33" s="386">
        <f t="shared" si="0"/>
        <v>3.6724324324324327E-2</v>
      </c>
      <c r="P33" s="223">
        <f t="shared" si="3"/>
        <v>1.3521591591591591</v>
      </c>
      <c r="Q33" s="619">
        <v>3</v>
      </c>
      <c r="R33" s="797">
        <v>3</v>
      </c>
    </row>
    <row r="34" spans="1:18">
      <c r="A34" s="1111"/>
      <c r="B34" s="496" t="s">
        <v>92</v>
      </c>
      <c r="C34" s="426" t="s">
        <v>93</v>
      </c>
      <c r="D34" s="586" t="s">
        <v>111</v>
      </c>
      <c r="E34" s="613">
        <v>2.9929729729729728</v>
      </c>
      <c r="F34" s="613">
        <v>46.400120120120121</v>
      </c>
      <c r="G34" s="613">
        <v>41.081501501501499</v>
      </c>
      <c r="H34" s="613">
        <v>0.70798798798798801</v>
      </c>
      <c r="I34" s="431">
        <v>0</v>
      </c>
      <c r="J34" s="505">
        <v>0.6</v>
      </c>
      <c r="L34" s="289">
        <f t="shared" si="1"/>
        <v>2.9929729729729727E-2</v>
      </c>
      <c r="M34" s="157">
        <f>(F34*2)/100</f>
        <v>0.92800240240240239</v>
      </c>
      <c r="N34" s="157">
        <f>(G34*2)/100</f>
        <v>0.82163003003002999</v>
      </c>
      <c r="O34" s="254">
        <f t="shared" si="0"/>
        <v>2.1239639639639641E-2</v>
      </c>
      <c r="P34" s="254">
        <f t="shared" si="3"/>
        <v>1.8008018018018019</v>
      </c>
      <c r="Q34" s="283">
        <v>3</v>
      </c>
      <c r="R34" s="796">
        <v>3</v>
      </c>
    </row>
    <row r="35" spans="1:18">
      <c r="A35" s="1111"/>
      <c r="B35" s="496" t="s">
        <v>92</v>
      </c>
      <c r="C35" s="426" t="s">
        <v>93</v>
      </c>
      <c r="D35" s="586" t="s">
        <v>112</v>
      </c>
      <c r="E35" s="613">
        <v>3.3606006006006006</v>
      </c>
      <c r="F35" s="613">
        <v>65.836096096096099</v>
      </c>
      <c r="G35" s="613">
        <v>22.526846846846848</v>
      </c>
      <c r="H35" s="613">
        <v>1.2027027027027029</v>
      </c>
      <c r="I35" s="431">
        <v>0</v>
      </c>
      <c r="J35" s="505">
        <v>0.8</v>
      </c>
      <c r="L35" s="289">
        <f t="shared" si="1"/>
        <v>3.3606006006006009E-2</v>
      </c>
      <c r="M35" s="157">
        <f t="shared" ref="M35:M36" si="22">(F35*2)/100</f>
        <v>1.3167219219219219</v>
      </c>
      <c r="N35" s="157">
        <f t="shared" ref="N35:N36" si="23">(G35*2)/100</f>
        <v>0.45053693693693697</v>
      </c>
      <c r="O35" s="254">
        <f t="shared" si="0"/>
        <v>3.6081081081081087E-2</v>
      </c>
      <c r="P35" s="254">
        <f t="shared" si="3"/>
        <v>1.8369459459459458</v>
      </c>
      <c r="Q35" s="283">
        <v>3</v>
      </c>
      <c r="R35" s="796">
        <v>3</v>
      </c>
    </row>
    <row r="36" spans="1:18">
      <c r="A36" s="1111"/>
      <c r="B36" s="498" t="s">
        <v>92</v>
      </c>
      <c r="C36" s="434" t="s">
        <v>93</v>
      </c>
      <c r="D36" s="587" t="s">
        <v>113</v>
      </c>
      <c r="E36" s="614">
        <v>1.9084084084084083</v>
      </c>
      <c r="F36" s="614">
        <v>66.145345345345362</v>
      </c>
      <c r="G36" s="614">
        <v>24.03021021021021</v>
      </c>
      <c r="H36" s="614">
        <v>1.2625825825825827</v>
      </c>
      <c r="I36" s="442">
        <v>0</v>
      </c>
      <c r="J36" s="817">
        <v>1</v>
      </c>
      <c r="L36" s="618">
        <f t="shared" si="1"/>
        <v>1.9084084084084085E-2</v>
      </c>
      <c r="M36" s="158">
        <f t="shared" si="22"/>
        <v>1.3229069069069073</v>
      </c>
      <c r="N36" s="158">
        <f t="shared" si="23"/>
        <v>0.48060420420420419</v>
      </c>
      <c r="O36" s="386">
        <f t="shared" si="0"/>
        <v>3.7877477477477481E-2</v>
      </c>
      <c r="P36" s="223">
        <f t="shared" si="3"/>
        <v>1.860472672672673</v>
      </c>
      <c r="Q36" s="619">
        <v>3</v>
      </c>
      <c r="R36" s="797">
        <v>3</v>
      </c>
    </row>
    <row r="37" spans="1:18">
      <c r="A37" s="1111"/>
      <c r="B37" s="496" t="s">
        <v>243</v>
      </c>
      <c r="C37" s="426" t="s">
        <v>244</v>
      </c>
      <c r="D37" s="586" t="s">
        <v>111</v>
      </c>
      <c r="E37" s="613">
        <v>4.6016216216216224</v>
      </c>
      <c r="F37" s="613">
        <v>56.189189189189186</v>
      </c>
      <c r="G37" s="613">
        <v>28.576456456456459</v>
      </c>
      <c r="H37" s="613">
        <v>0.78006006006006001</v>
      </c>
      <c r="I37" s="431">
        <v>0</v>
      </c>
      <c r="J37" s="818">
        <v>1</v>
      </c>
      <c r="L37" s="289">
        <f t="shared" si="1"/>
        <v>4.6016216216216224E-2</v>
      </c>
      <c r="M37" s="157">
        <f>(F37*2)/100</f>
        <v>1.1237837837837836</v>
      </c>
      <c r="N37" s="157">
        <f>(G37*2)/100</f>
        <v>0.57152912912912912</v>
      </c>
      <c r="O37" s="254">
        <f t="shared" si="0"/>
        <v>2.3401801801801802E-2</v>
      </c>
      <c r="P37" s="254">
        <f t="shared" si="3"/>
        <v>1.7647309309309309</v>
      </c>
      <c r="Q37" s="283">
        <v>3</v>
      </c>
      <c r="R37" s="796">
        <v>3</v>
      </c>
    </row>
    <row r="38" spans="1:18">
      <c r="A38" s="1111"/>
      <c r="B38" s="496" t="s">
        <v>243</v>
      </c>
      <c r="C38" s="426" t="s">
        <v>244</v>
      </c>
      <c r="D38" s="586" t="s">
        <v>112</v>
      </c>
      <c r="E38" s="613">
        <v>8.8731531531531527</v>
      </c>
      <c r="F38" s="613">
        <v>65.64402402402402</v>
      </c>
      <c r="G38" s="613">
        <v>11.508288288288288</v>
      </c>
      <c r="H38" s="613">
        <v>1.3017417417417418</v>
      </c>
      <c r="I38" s="431">
        <v>0</v>
      </c>
      <c r="J38" s="505">
        <v>0.5</v>
      </c>
      <c r="L38" s="289">
        <f t="shared" si="1"/>
        <v>8.8731531531531529E-2</v>
      </c>
      <c r="M38" s="157">
        <f t="shared" ref="M38:M39" si="24">(F38*2)/100</f>
        <v>1.3128804804804803</v>
      </c>
      <c r="N38" s="157">
        <f t="shared" ref="N38:N39" si="25">(G38*2)/100</f>
        <v>0.23016576576576575</v>
      </c>
      <c r="O38" s="254">
        <f t="shared" si="0"/>
        <v>3.9052252252252256E-2</v>
      </c>
      <c r="P38" s="254">
        <f t="shared" si="3"/>
        <v>1.6708300300300301</v>
      </c>
      <c r="Q38" s="283">
        <v>3</v>
      </c>
      <c r="R38" s="796">
        <v>3</v>
      </c>
    </row>
    <row r="39" spans="1:18" ht="15.75" thickBot="1">
      <c r="A39" s="1112"/>
      <c r="B39" s="606" t="s">
        <v>243</v>
      </c>
      <c r="C39" s="444" t="s">
        <v>244</v>
      </c>
      <c r="D39" s="588" t="s">
        <v>113</v>
      </c>
      <c r="E39" s="615">
        <v>5.3189789789789783</v>
      </c>
      <c r="F39" s="615">
        <v>70.675735735735742</v>
      </c>
      <c r="G39" s="615">
        <v>13.209669669669671</v>
      </c>
      <c r="H39" s="615">
        <v>1.3727927927927925</v>
      </c>
      <c r="I39" s="452">
        <v>0</v>
      </c>
      <c r="J39" s="506">
        <v>0.7</v>
      </c>
      <c r="L39" s="290">
        <f t="shared" si="1"/>
        <v>5.3189789789789783E-2</v>
      </c>
      <c r="M39" s="159">
        <f t="shared" si="24"/>
        <v>1.4135147147147149</v>
      </c>
      <c r="N39" s="159">
        <f t="shared" si="25"/>
        <v>0.26419339339339343</v>
      </c>
      <c r="O39" s="260">
        <f t="shared" si="0"/>
        <v>4.1183783783783776E-2</v>
      </c>
      <c r="P39" s="281">
        <f t="shared" si="3"/>
        <v>1.7720816816816818</v>
      </c>
      <c r="Q39" s="385">
        <v>3</v>
      </c>
      <c r="R39" s="800">
        <v>3</v>
      </c>
    </row>
  </sheetData>
  <mergeCells count="11">
    <mergeCell ref="A13:A21"/>
    <mergeCell ref="A22:A30"/>
    <mergeCell ref="A31:A39"/>
    <mergeCell ref="A4:A12"/>
    <mergeCell ref="E2:H2"/>
    <mergeCell ref="T9:W9"/>
    <mergeCell ref="P1:R1"/>
    <mergeCell ref="L2:O2"/>
    <mergeCell ref="T2:W2"/>
    <mergeCell ref="T3:W3"/>
    <mergeCell ref="T6:W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98"/>
  <sheetViews>
    <sheetView zoomScaleNormal="100" workbookViewId="0">
      <pane xSplit="6" ySplit="2" topLeftCell="AD3" activePane="bottomRight" state="frozen"/>
      <selection pane="topRight" activeCell="G1" sqref="G1"/>
      <selection pane="bottomLeft" activeCell="A3" sqref="A3"/>
      <selection pane="bottomRight" activeCell="B366" sqref="B366"/>
    </sheetView>
  </sheetViews>
  <sheetFormatPr defaultRowHeight="15"/>
  <cols>
    <col min="1" max="1" width="13.5703125" customWidth="1"/>
    <col min="2" max="2" width="21.85546875" customWidth="1"/>
    <col min="3" max="3" width="8.85546875" customWidth="1"/>
    <col min="5" max="5" width="16.28515625" customWidth="1"/>
    <col min="7" max="7" width="11.7109375" customWidth="1"/>
    <col min="8" max="8" width="18.7109375" customWidth="1"/>
    <col min="9" max="9" width="15.85546875" customWidth="1"/>
    <col min="11" max="11" width="16.5703125" customWidth="1"/>
    <col min="12" max="12" width="17" customWidth="1"/>
    <col min="13" max="13" width="15.7109375" customWidth="1"/>
    <col min="14" max="14" width="10.85546875" customWidth="1"/>
    <col min="15" max="15" width="12" customWidth="1"/>
    <col min="16" max="16" width="21.7109375" customWidth="1"/>
    <col min="17" max="17" width="10.140625" customWidth="1"/>
    <col min="18" max="18" width="15" customWidth="1"/>
    <col min="19" max="19" width="17" style="319" customWidth="1"/>
    <col min="20" max="20" width="16.85546875" style="319" customWidth="1"/>
    <col min="21" max="21" width="12" customWidth="1"/>
    <col min="22" max="22" width="19.42578125" customWidth="1"/>
    <col min="23" max="23" width="12.5703125" customWidth="1"/>
    <col min="24" max="24" width="15.28515625" customWidth="1"/>
    <col min="25" max="25" width="11.140625" customWidth="1"/>
    <col min="26" max="26" width="10.42578125" customWidth="1"/>
    <col min="27" max="27" width="10.28515625" customWidth="1"/>
    <col min="28" max="28" width="12" customWidth="1"/>
    <col min="29" max="29" width="11.5703125" customWidth="1"/>
    <col min="30" max="30" width="14.140625" customWidth="1"/>
    <col min="31" max="31" width="15.140625" customWidth="1"/>
    <col min="32" max="33" width="12.140625" customWidth="1"/>
    <col min="34" max="34" width="20.5703125" customWidth="1"/>
    <col min="35" max="35" width="12.85546875" style="2" customWidth="1"/>
    <col min="36" max="36" width="16.42578125" style="2" customWidth="1"/>
    <col min="37" max="37" width="12.140625" style="2" customWidth="1"/>
    <col min="38" max="38" width="3.7109375" customWidth="1"/>
  </cols>
  <sheetData>
    <row r="1" spans="1:37" ht="19.5" thickBot="1">
      <c r="A1" s="1"/>
      <c r="D1" s="2"/>
      <c r="F1" s="2"/>
      <c r="G1" s="1120" t="s">
        <v>0</v>
      </c>
      <c r="H1" s="1087"/>
      <c r="I1" s="1087"/>
      <c r="J1" s="1087"/>
      <c r="K1" s="1087"/>
      <c r="L1" s="1087"/>
      <c r="M1" s="1087"/>
      <c r="N1" s="1121"/>
      <c r="O1" s="1120" t="s">
        <v>48</v>
      </c>
      <c r="P1" s="1087"/>
      <c r="Q1" s="1087"/>
      <c r="R1" s="1087"/>
      <c r="S1" s="1087"/>
      <c r="T1" s="1087"/>
      <c r="U1" s="1087"/>
      <c r="V1" s="1087"/>
      <c r="W1" s="1087"/>
      <c r="X1" s="1087"/>
      <c r="Y1" s="1087"/>
      <c r="Z1" s="1087"/>
      <c r="AA1" s="1087"/>
      <c r="AB1" s="1087"/>
      <c r="AC1" s="1087"/>
      <c r="AD1" s="1087"/>
      <c r="AE1" s="1087"/>
      <c r="AF1" s="1087"/>
      <c r="AG1" s="1087"/>
      <c r="AH1" s="1121"/>
      <c r="AI1" s="1018" t="s">
        <v>203</v>
      </c>
      <c r="AJ1" s="1094"/>
      <c r="AK1" s="1095"/>
    </row>
    <row r="2" spans="1:37" s="204" customFormat="1" ht="64.5" customHeight="1" thickBot="1">
      <c r="A2" s="186" t="s">
        <v>128</v>
      </c>
      <c r="B2" s="247"/>
      <c r="C2" s="1003" t="s">
        <v>130</v>
      </c>
      <c r="D2" s="1003" t="s">
        <v>2</v>
      </c>
      <c r="E2" s="300" t="s">
        <v>177</v>
      </c>
      <c r="F2" s="1005" t="s">
        <v>145</v>
      </c>
      <c r="G2" s="205" t="s">
        <v>66</v>
      </c>
      <c r="H2" s="300" t="s">
        <v>195</v>
      </c>
      <c r="I2" s="300" t="s">
        <v>139</v>
      </c>
      <c r="J2" s="187" t="s">
        <v>3</v>
      </c>
      <c r="K2" s="300" t="s">
        <v>140</v>
      </c>
      <c r="L2" s="300" t="s">
        <v>142</v>
      </c>
      <c r="M2" s="300" t="s">
        <v>143</v>
      </c>
      <c r="N2" s="207" t="s">
        <v>5</v>
      </c>
      <c r="O2" s="989" t="s">
        <v>196</v>
      </c>
      <c r="P2" s="1011" t="s">
        <v>154</v>
      </c>
      <c r="Q2" s="1011" t="s">
        <v>155</v>
      </c>
      <c r="R2" s="208" t="s">
        <v>7</v>
      </c>
      <c r="S2" s="376" t="s">
        <v>197</v>
      </c>
      <c r="T2" s="300" t="s">
        <v>198</v>
      </c>
      <c r="U2" s="1004" t="s">
        <v>199</v>
      </c>
      <c r="V2" s="208" t="s">
        <v>45</v>
      </c>
      <c r="W2" s="188" t="s">
        <v>40</v>
      </c>
      <c r="X2" s="188" t="s">
        <v>118</v>
      </c>
      <c r="Y2" s="300" t="s">
        <v>164</v>
      </c>
      <c r="Z2" s="188" t="s">
        <v>10</v>
      </c>
      <c r="AA2" s="1004" t="s">
        <v>165</v>
      </c>
      <c r="AB2" s="188" t="s">
        <v>41</v>
      </c>
      <c r="AC2" s="189" t="s">
        <v>13</v>
      </c>
      <c r="AD2" s="300" t="s">
        <v>200</v>
      </c>
      <c r="AE2" s="1011" t="s">
        <v>201</v>
      </c>
      <c r="AF2" s="188" t="s">
        <v>42</v>
      </c>
      <c r="AG2" s="188" t="s">
        <v>43</v>
      </c>
      <c r="AH2" s="990" t="s">
        <v>129</v>
      </c>
      <c r="AI2" s="284" t="s">
        <v>202</v>
      </c>
      <c r="AJ2" s="285" t="s">
        <v>204</v>
      </c>
      <c r="AK2" s="286" t="s">
        <v>205</v>
      </c>
    </row>
    <row r="3" spans="1:37" ht="15" customHeight="1">
      <c r="A3" s="1024" t="s">
        <v>17</v>
      </c>
      <c r="B3" s="7" t="s">
        <v>18</v>
      </c>
      <c r="C3" s="8" t="s">
        <v>127</v>
      </c>
      <c r="D3" s="8" t="s">
        <v>111</v>
      </c>
      <c r="E3" s="9">
        <v>1</v>
      </c>
      <c r="F3" s="184">
        <v>2000</v>
      </c>
      <c r="G3" s="43">
        <v>0</v>
      </c>
      <c r="H3" s="13">
        <v>0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15">
        <v>0</v>
      </c>
      <c r="O3" s="12">
        <v>0</v>
      </c>
      <c r="P3" s="12">
        <v>5.5149999999999998E-2</v>
      </c>
      <c r="Q3" s="12">
        <v>0</v>
      </c>
      <c r="R3" s="12">
        <v>0.37345</v>
      </c>
      <c r="S3" s="13">
        <v>0.55085000000000006</v>
      </c>
      <c r="T3" s="13">
        <v>0</v>
      </c>
      <c r="U3" s="12">
        <v>0</v>
      </c>
      <c r="V3" s="12">
        <v>0</v>
      </c>
      <c r="W3" s="12">
        <v>0</v>
      </c>
      <c r="X3" s="12">
        <v>0</v>
      </c>
      <c r="Y3" s="12">
        <v>0</v>
      </c>
      <c r="Z3" s="13">
        <v>0</v>
      </c>
      <c r="AA3" s="12">
        <v>0</v>
      </c>
      <c r="AB3" s="12">
        <v>9.7980500000000017</v>
      </c>
      <c r="AC3" s="12">
        <v>0</v>
      </c>
      <c r="AD3" s="12">
        <v>0</v>
      </c>
      <c r="AE3" s="12">
        <v>0</v>
      </c>
      <c r="AF3" s="12">
        <v>0</v>
      </c>
      <c r="AG3" s="13">
        <v>0.11409999999999999</v>
      </c>
      <c r="AH3" s="180">
        <v>0</v>
      </c>
      <c r="AI3" s="136"/>
      <c r="AJ3" s="154"/>
      <c r="AK3" s="155"/>
    </row>
    <row r="4" spans="1:37">
      <c r="A4" s="1025"/>
      <c r="B4" s="19" t="s">
        <v>18</v>
      </c>
      <c r="C4" s="8" t="s">
        <v>127</v>
      </c>
      <c r="D4" s="8" t="s">
        <v>111</v>
      </c>
      <c r="E4" s="20">
        <v>2</v>
      </c>
      <c r="F4" s="182">
        <v>2000</v>
      </c>
      <c r="G4" s="44">
        <v>0</v>
      </c>
      <c r="H4" s="17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22">
        <v>0</v>
      </c>
      <c r="O4" s="16">
        <v>0</v>
      </c>
      <c r="P4" s="16">
        <v>0</v>
      </c>
      <c r="Q4" s="16">
        <v>0</v>
      </c>
      <c r="R4" s="16">
        <v>0.35360000000000003</v>
      </c>
      <c r="S4" s="17">
        <v>0</v>
      </c>
      <c r="T4" s="17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7">
        <v>0</v>
      </c>
      <c r="AA4" s="16">
        <v>0</v>
      </c>
      <c r="AB4" s="16">
        <v>6.7039000000000009</v>
      </c>
      <c r="AC4" s="16">
        <v>0</v>
      </c>
      <c r="AD4" s="16">
        <v>0</v>
      </c>
      <c r="AE4" s="16">
        <v>0</v>
      </c>
      <c r="AF4" s="16">
        <v>0</v>
      </c>
      <c r="AG4" s="17">
        <v>0</v>
      </c>
      <c r="AH4" s="53">
        <v>0</v>
      </c>
      <c r="AI4" s="136"/>
      <c r="AJ4" s="154"/>
      <c r="AK4" s="155"/>
    </row>
    <row r="5" spans="1:37">
      <c r="A5" s="1025"/>
      <c r="B5" s="19" t="s">
        <v>18</v>
      </c>
      <c r="C5" s="8" t="s">
        <v>127</v>
      </c>
      <c r="D5" s="8" t="s">
        <v>111</v>
      </c>
      <c r="E5" s="20">
        <v>3</v>
      </c>
      <c r="F5" s="182">
        <v>2000</v>
      </c>
      <c r="G5" s="44">
        <v>0</v>
      </c>
      <c r="H5" s="17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22">
        <v>0</v>
      </c>
      <c r="O5" s="16">
        <v>0</v>
      </c>
      <c r="P5" s="16">
        <v>0.38250000000000001</v>
      </c>
      <c r="Q5" s="16">
        <v>0</v>
      </c>
      <c r="R5" s="16">
        <v>0</v>
      </c>
      <c r="S5" s="17">
        <v>0.76024999999999998</v>
      </c>
      <c r="T5" s="17">
        <v>0</v>
      </c>
      <c r="U5" s="16">
        <v>0</v>
      </c>
      <c r="V5" s="16">
        <v>0</v>
      </c>
      <c r="W5" s="16">
        <v>0.11255</v>
      </c>
      <c r="X5" s="16">
        <v>0</v>
      </c>
      <c r="Y5" s="16">
        <v>0</v>
      </c>
      <c r="Z5" s="17">
        <v>0</v>
      </c>
      <c r="AA5" s="16">
        <v>0</v>
      </c>
      <c r="AB5" s="16">
        <v>11.221550000000001</v>
      </c>
      <c r="AC5" s="16">
        <v>0</v>
      </c>
      <c r="AD5" s="16">
        <v>0</v>
      </c>
      <c r="AE5" s="16">
        <v>0</v>
      </c>
      <c r="AF5" s="16">
        <v>0</v>
      </c>
      <c r="AG5" s="17">
        <v>0</v>
      </c>
      <c r="AH5" s="53">
        <v>0</v>
      </c>
      <c r="AI5" s="136"/>
      <c r="AJ5" s="154"/>
      <c r="AK5" s="155"/>
    </row>
    <row r="6" spans="1:37">
      <c r="A6" s="1025"/>
      <c r="B6" s="19" t="s">
        <v>18</v>
      </c>
      <c r="C6" s="8" t="s">
        <v>127</v>
      </c>
      <c r="D6" s="8" t="s">
        <v>111</v>
      </c>
      <c r="E6" s="20">
        <v>4</v>
      </c>
      <c r="F6" s="182">
        <v>2000</v>
      </c>
      <c r="G6" s="44">
        <v>0</v>
      </c>
      <c r="H6" s="17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22">
        <v>0</v>
      </c>
      <c r="O6" s="16">
        <v>0</v>
      </c>
      <c r="P6" s="16">
        <v>0.35160000000000002</v>
      </c>
      <c r="Q6" s="16">
        <v>0</v>
      </c>
      <c r="R6" s="16">
        <v>1.04715</v>
      </c>
      <c r="S6" s="17">
        <v>14.022950000000002</v>
      </c>
      <c r="T6" s="17">
        <v>0</v>
      </c>
      <c r="U6" s="16">
        <v>0</v>
      </c>
      <c r="V6" s="16">
        <v>0</v>
      </c>
      <c r="W6" s="16">
        <v>0.28949999999999998</v>
      </c>
      <c r="X6" s="16">
        <v>0</v>
      </c>
      <c r="Y6" s="16">
        <v>0</v>
      </c>
      <c r="Z6" s="17">
        <v>0</v>
      </c>
      <c r="AA6" s="16">
        <v>0</v>
      </c>
      <c r="AB6" s="16">
        <v>13.589949999999998</v>
      </c>
      <c r="AC6" s="16">
        <v>0</v>
      </c>
      <c r="AD6" s="16">
        <v>0</v>
      </c>
      <c r="AE6" s="16">
        <v>0</v>
      </c>
      <c r="AF6" s="16">
        <v>0</v>
      </c>
      <c r="AG6" s="17">
        <v>0</v>
      </c>
      <c r="AH6" s="53">
        <v>0</v>
      </c>
      <c r="AI6" s="136"/>
      <c r="AJ6" s="154"/>
      <c r="AK6" s="155"/>
    </row>
    <row r="7" spans="1:37">
      <c r="A7" s="1025"/>
      <c r="B7" s="19" t="s">
        <v>18</v>
      </c>
      <c r="C7" s="8" t="s">
        <v>127</v>
      </c>
      <c r="D7" s="8" t="s">
        <v>111</v>
      </c>
      <c r="E7" s="20">
        <v>5</v>
      </c>
      <c r="F7" s="182">
        <v>2000</v>
      </c>
      <c r="G7" s="44">
        <v>0</v>
      </c>
      <c r="H7" s="17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22">
        <v>0</v>
      </c>
      <c r="O7" s="16">
        <v>0</v>
      </c>
      <c r="P7" s="16">
        <v>0</v>
      </c>
      <c r="Q7" s="16">
        <v>0</v>
      </c>
      <c r="R7" s="16">
        <v>0.37290000000000001</v>
      </c>
      <c r="S7" s="17">
        <v>0</v>
      </c>
      <c r="T7" s="17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7">
        <v>0</v>
      </c>
      <c r="AA7" s="16">
        <v>0</v>
      </c>
      <c r="AB7" s="16">
        <v>3.7919999999999998</v>
      </c>
      <c r="AC7" s="16">
        <v>0</v>
      </c>
      <c r="AD7" s="16">
        <v>0</v>
      </c>
      <c r="AE7" s="16">
        <v>0</v>
      </c>
      <c r="AF7" s="16">
        <v>0</v>
      </c>
      <c r="AG7" s="17">
        <v>0.18869999999999998</v>
      </c>
      <c r="AH7" s="53">
        <v>0</v>
      </c>
      <c r="AI7" s="136"/>
      <c r="AJ7" s="154"/>
      <c r="AK7" s="155"/>
    </row>
    <row r="8" spans="1:37">
      <c r="A8" s="1025"/>
      <c r="B8" s="19" t="s">
        <v>18</v>
      </c>
      <c r="C8" s="8" t="s">
        <v>127</v>
      </c>
      <c r="D8" s="8" t="s">
        <v>111</v>
      </c>
      <c r="E8" s="20">
        <v>6</v>
      </c>
      <c r="F8" s="182">
        <v>2000</v>
      </c>
      <c r="G8" s="44">
        <v>0</v>
      </c>
      <c r="H8" s="17">
        <v>0</v>
      </c>
      <c r="I8" s="16">
        <v>0</v>
      </c>
      <c r="J8" s="16">
        <v>0.12175</v>
      </c>
      <c r="K8" s="16">
        <v>0</v>
      </c>
      <c r="L8" s="16">
        <v>0</v>
      </c>
      <c r="M8" s="16">
        <v>0</v>
      </c>
      <c r="N8" s="22">
        <v>0</v>
      </c>
      <c r="O8" s="16">
        <v>0</v>
      </c>
      <c r="P8" s="16">
        <v>0</v>
      </c>
      <c r="Q8" s="16">
        <v>0</v>
      </c>
      <c r="R8" s="16">
        <v>0</v>
      </c>
      <c r="S8" s="17">
        <v>0.91325000000000001</v>
      </c>
      <c r="T8" s="17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7">
        <v>0</v>
      </c>
      <c r="AA8" s="16">
        <v>0</v>
      </c>
      <c r="AB8" s="16">
        <v>18.033349999999999</v>
      </c>
      <c r="AC8" s="16">
        <v>0</v>
      </c>
      <c r="AD8" s="16">
        <v>0</v>
      </c>
      <c r="AE8" s="16">
        <v>0</v>
      </c>
      <c r="AF8" s="16">
        <v>0</v>
      </c>
      <c r="AG8" s="17">
        <v>0.11070000000000001</v>
      </c>
      <c r="AH8" s="53">
        <v>0</v>
      </c>
      <c r="AI8" s="136"/>
      <c r="AJ8" s="154"/>
      <c r="AK8" s="155"/>
    </row>
    <row r="9" spans="1:37">
      <c r="A9" s="1025"/>
      <c r="B9" s="19" t="s">
        <v>18</v>
      </c>
      <c r="C9" s="8" t="s">
        <v>127</v>
      </c>
      <c r="D9" s="8" t="s">
        <v>111</v>
      </c>
      <c r="E9" s="20">
        <v>7</v>
      </c>
      <c r="F9" s="182">
        <v>2000</v>
      </c>
      <c r="G9" s="44">
        <v>0</v>
      </c>
      <c r="H9" s="17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22">
        <v>0</v>
      </c>
      <c r="O9" s="16">
        <v>0</v>
      </c>
      <c r="P9" s="16">
        <v>0</v>
      </c>
      <c r="Q9" s="16">
        <v>0</v>
      </c>
      <c r="R9" s="16">
        <v>0.25924999999999998</v>
      </c>
      <c r="S9" s="17">
        <v>1.03975</v>
      </c>
      <c r="T9" s="17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7">
        <v>0</v>
      </c>
      <c r="AA9" s="16">
        <v>0</v>
      </c>
      <c r="AB9" s="16">
        <v>5.1923000000000004</v>
      </c>
      <c r="AC9" s="16">
        <v>0</v>
      </c>
      <c r="AD9" s="16">
        <v>0</v>
      </c>
      <c r="AE9" s="16">
        <v>0</v>
      </c>
      <c r="AF9" s="16">
        <v>0</v>
      </c>
      <c r="AG9" s="17">
        <v>0</v>
      </c>
      <c r="AH9" s="53">
        <v>0</v>
      </c>
      <c r="AI9" s="136"/>
      <c r="AJ9" s="154"/>
      <c r="AK9" s="155"/>
    </row>
    <row r="10" spans="1:37">
      <c r="A10" s="1025"/>
      <c r="B10" s="19" t="s">
        <v>18</v>
      </c>
      <c r="C10" s="8" t="s">
        <v>127</v>
      </c>
      <c r="D10" s="8" t="s">
        <v>111</v>
      </c>
      <c r="E10" s="20">
        <v>8</v>
      </c>
      <c r="F10" s="182">
        <v>2000</v>
      </c>
      <c r="G10" s="44">
        <v>0</v>
      </c>
      <c r="H10" s="17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22">
        <v>0</v>
      </c>
      <c r="O10" s="16">
        <v>0</v>
      </c>
      <c r="P10" s="16">
        <v>5.9299999999999999E-2</v>
      </c>
      <c r="Q10" s="16">
        <v>0</v>
      </c>
      <c r="R10" s="16">
        <v>1.6873999999999998</v>
      </c>
      <c r="S10" s="17">
        <v>0.88439999999999996</v>
      </c>
      <c r="T10" s="17">
        <v>0</v>
      </c>
      <c r="U10" s="16">
        <v>0</v>
      </c>
      <c r="V10" s="16">
        <v>0</v>
      </c>
      <c r="W10" s="16">
        <v>1.6800000000000002E-2</v>
      </c>
      <c r="X10" s="16">
        <v>0</v>
      </c>
      <c r="Y10" s="16">
        <v>0</v>
      </c>
      <c r="Z10" s="17">
        <v>0</v>
      </c>
      <c r="AA10" s="16">
        <v>0</v>
      </c>
      <c r="AB10" s="16">
        <v>2.746</v>
      </c>
      <c r="AC10" s="16">
        <v>0</v>
      </c>
      <c r="AD10" s="16">
        <v>0</v>
      </c>
      <c r="AE10" s="16">
        <v>0</v>
      </c>
      <c r="AF10" s="16">
        <v>0</v>
      </c>
      <c r="AG10" s="17">
        <v>0.3246</v>
      </c>
      <c r="AH10" s="53">
        <v>0</v>
      </c>
      <c r="AI10" s="136"/>
      <c r="AJ10" s="154"/>
      <c r="AK10" s="155"/>
    </row>
    <row r="11" spans="1:37">
      <c r="A11" s="1025"/>
      <c r="B11" s="19" t="s">
        <v>18</v>
      </c>
      <c r="C11" s="8" t="s">
        <v>127</v>
      </c>
      <c r="D11" s="8" t="s">
        <v>111</v>
      </c>
      <c r="E11" s="20">
        <v>9</v>
      </c>
      <c r="F11" s="182">
        <v>2000</v>
      </c>
      <c r="G11" s="44">
        <v>0</v>
      </c>
      <c r="H11" s="17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22">
        <v>0</v>
      </c>
      <c r="O11" s="16">
        <v>0</v>
      </c>
      <c r="P11" s="16">
        <v>0</v>
      </c>
      <c r="Q11" s="16">
        <v>0</v>
      </c>
      <c r="R11" s="16">
        <v>0</v>
      </c>
      <c r="S11" s="17">
        <v>1.3548500000000001</v>
      </c>
      <c r="T11" s="17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7">
        <v>0</v>
      </c>
      <c r="AA11" s="16">
        <v>0</v>
      </c>
      <c r="AB11" s="16">
        <v>6.1631999999999998</v>
      </c>
      <c r="AC11" s="16">
        <v>0</v>
      </c>
      <c r="AD11" s="16">
        <v>0</v>
      </c>
      <c r="AE11" s="16">
        <v>0</v>
      </c>
      <c r="AF11" s="16">
        <v>0</v>
      </c>
      <c r="AG11" s="17">
        <v>0.23029999999999998</v>
      </c>
      <c r="AH11" s="53">
        <v>0</v>
      </c>
      <c r="AI11" s="136"/>
      <c r="AJ11" s="154"/>
      <c r="AK11" s="155"/>
    </row>
    <row r="12" spans="1:37">
      <c r="A12" s="1025"/>
      <c r="B12" s="19" t="s">
        <v>18</v>
      </c>
      <c r="C12" s="168" t="s">
        <v>127</v>
      </c>
      <c r="D12" s="24" t="s">
        <v>111</v>
      </c>
      <c r="E12" s="20">
        <v>10</v>
      </c>
      <c r="F12" s="182">
        <v>2000</v>
      </c>
      <c r="G12" s="44">
        <v>0</v>
      </c>
      <c r="H12" s="17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22">
        <v>0</v>
      </c>
      <c r="O12" s="16">
        <v>0</v>
      </c>
      <c r="P12" s="16">
        <v>0</v>
      </c>
      <c r="Q12" s="16">
        <v>0</v>
      </c>
      <c r="R12" s="16">
        <v>0</v>
      </c>
      <c r="S12" s="17">
        <v>1.7559999999999998</v>
      </c>
      <c r="T12" s="17">
        <v>0</v>
      </c>
      <c r="U12" s="16">
        <v>0</v>
      </c>
      <c r="V12" s="16">
        <v>0</v>
      </c>
      <c r="W12" s="16">
        <v>4.2000000000000003E-2</v>
      </c>
      <c r="X12" s="16">
        <v>0</v>
      </c>
      <c r="Y12" s="16">
        <v>0</v>
      </c>
      <c r="Z12" s="17">
        <v>0</v>
      </c>
      <c r="AA12" s="16">
        <v>0</v>
      </c>
      <c r="AB12" s="16">
        <v>14.351499999999998</v>
      </c>
      <c r="AC12" s="16">
        <v>0</v>
      </c>
      <c r="AD12" s="16">
        <v>0</v>
      </c>
      <c r="AE12" s="16">
        <v>0</v>
      </c>
      <c r="AF12" s="16">
        <v>0.20050000000000001</v>
      </c>
      <c r="AG12" s="17">
        <v>0.62949999999999995</v>
      </c>
      <c r="AH12" s="53">
        <v>0</v>
      </c>
      <c r="AI12" s="136"/>
      <c r="AJ12" s="154"/>
      <c r="AK12" s="155"/>
    </row>
    <row r="13" spans="1:37" s="185" customFormat="1">
      <c r="A13" s="1025"/>
      <c r="B13" s="194" t="s">
        <v>194</v>
      </c>
      <c r="C13" s="191"/>
      <c r="D13" s="170"/>
      <c r="E13" s="191"/>
      <c r="F13" s="195"/>
      <c r="G13" s="206">
        <v>0</v>
      </c>
      <c r="H13" s="192">
        <v>0</v>
      </c>
      <c r="I13" s="192">
        <v>0</v>
      </c>
      <c r="J13" s="192">
        <v>1</v>
      </c>
      <c r="K13" s="192">
        <v>0</v>
      </c>
      <c r="L13" s="192">
        <v>0</v>
      </c>
      <c r="M13" s="192">
        <v>0</v>
      </c>
      <c r="N13" s="193">
        <v>0</v>
      </c>
      <c r="O13" s="192">
        <v>0</v>
      </c>
      <c r="P13" s="192">
        <v>1</v>
      </c>
      <c r="Q13" s="192">
        <v>0</v>
      </c>
      <c r="R13" s="192">
        <v>1</v>
      </c>
      <c r="S13" s="192">
        <v>1</v>
      </c>
      <c r="T13" s="192">
        <v>0</v>
      </c>
      <c r="U13" s="192">
        <v>0</v>
      </c>
      <c r="V13" s="192">
        <v>0</v>
      </c>
      <c r="W13" s="192">
        <v>1</v>
      </c>
      <c r="X13" s="192">
        <v>0</v>
      </c>
      <c r="Y13" s="192">
        <v>0</v>
      </c>
      <c r="Z13" s="192">
        <v>0</v>
      </c>
      <c r="AA13" s="192">
        <v>0</v>
      </c>
      <c r="AB13" s="192">
        <v>1</v>
      </c>
      <c r="AC13" s="192">
        <v>0</v>
      </c>
      <c r="AD13" s="192">
        <v>0</v>
      </c>
      <c r="AE13" s="192">
        <v>0</v>
      </c>
      <c r="AF13" s="192">
        <v>1</v>
      </c>
      <c r="AG13" s="192">
        <v>1</v>
      </c>
      <c r="AH13" s="193">
        <v>0</v>
      </c>
      <c r="AI13" s="643">
        <f>SUM(G13:AH13)</f>
        <v>8</v>
      </c>
      <c r="AJ13" s="644">
        <v>5</v>
      </c>
      <c r="AK13" s="200" t="s">
        <v>46</v>
      </c>
    </row>
    <row r="14" spans="1:37">
      <c r="A14" s="1025"/>
      <c r="B14" s="19" t="s">
        <v>18</v>
      </c>
      <c r="C14" s="8" t="s">
        <v>127</v>
      </c>
      <c r="D14" s="8" t="s">
        <v>112</v>
      </c>
      <c r="E14" s="20">
        <v>1</v>
      </c>
      <c r="F14" s="182">
        <v>2000</v>
      </c>
      <c r="G14" s="44">
        <v>0</v>
      </c>
      <c r="H14" s="17">
        <v>0</v>
      </c>
      <c r="I14" s="16">
        <v>0</v>
      </c>
      <c r="J14" s="16">
        <v>0.05</v>
      </c>
      <c r="K14" s="16">
        <v>0</v>
      </c>
      <c r="L14" s="16">
        <v>0</v>
      </c>
      <c r="M14" s="16">
        <v>7.0674999999999999</v>
      </c>
      <c r="N14" s="22">
        <v>0</v>
      </c>
      <c r="O14" s="16">
        <v>0</v>
      </c>
      <c r="P14" s="16">
        <v>0</v>
      </c>
      <c r="Q14" s="16">
        <v>0</v>
      </c>
      <c r="R14" s="16">
        <v>0</v>
      </c>
      <c r="S14" s="17">
        <v>0.158</v>
      </c>
      <c r="T14" s="17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7">
        <v>0</v>
      </c>
      <c r="AA14" s="16">
        <v>0</v>
      </c>
      <c r="AB14" s="16">
        <v>0.2205</v>
      </c>
      <c r="AC14" s="16">
        <v>0</v>
      </c>
      <c r="AD14" s="16">
        <v>0</v>
      </c>
      <c r="AE14" s="16">
        <v>0</v>
      </c>
      <c r="AF14" s="16">
        <v>0</v>
      </c>
      <c r="AG14" s="17">
        <v>0</v>
      </c>
      <c r="AH14" s="53">
        <v>0</v>
      </c>
      <c r="AI14" s="380"/>
      <c r="AJ14" s="381"/>
      <c r="AK14" s="155"/>
    </row>
    <row r="15" spans="1:37">
      <c r="A15" s="1025"/>
      <c r="B15" s="19" t="s">
        <v>18</v>
      </c>
      <c r="C15" s="8" t="s">
        <v>127</v>
      </c>
      <c r="D15" s="8" t="s">
        <v>112</v>
      </c>
      <c r="E15" s="20">
        <v>2</v>
      </c>
      <c r="F15" s="182">
        <v>2000</v>
      </c>
      <c r="G15" s="44">
        <v>0</v>
      </c>
      <c r="H15" s="17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22">
        <v>0</v>
      </c>
      <c r="O15" s="16">
        <v>0</v>
      </c>
      <c r="P15" s="16">
        <v>0.34300000000000003</v>
      </c>
      <c r="Q15" s="16">
        <v>0</v>
      </c>
      <c r="R15" s="16">
        <v>0</v>
      </c>
      <c r="S15" s="17">
        <v>0.35249999999999998</v>
      </c>
      <c r="T15" s="17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7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7">
        <v>0</v>
      </c>
      <c r="AH15" s="53">
        <v>0</v>
      </c>
      <c r="AI15" s="380"/>
      <c r="AJ15" s="381"/>
      <c r="AK15" s="155"/>
    </row>
    <row r="16" spans="1:37">
      <c r="A16" s="1025"/>
      <c r="B16" s="19" t="s">
        <v>18</v>
      </c>
      <c r="C16" s="8" t="s">
        <v>127</v>
      </c>
      <c r="D16" s="8" t="s">
        <v>112</v>
      </c>
      <c r="E16" s="20">
        <v>3</v>
      </c>
      <c r="F16" s="182">
        <v>2000</v>
      </c>
      <c r="G16" s="44">
        <v>0</v>
      </c>
      <c r="H16" s="17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22">
        <v>0</v>
      </c>
      <c r="O16" s="16">
        <v>0</v>
      </c>
      <c r="P16" s="16">
        <v>0</v>
      </c>
      <c r="Q16" s="16">
        <v>1.2500000000000001E-2</v>
      </c>
      <c r="R16" s="16">
        <v>0.19650000000000001</v>
      </c>
      <c r="S16" s="17">
        <v>0.42499999999999999</v>
      </c>
      <c r="T16" s="17">
        <v>0</v>
      </c>
      <c r="U16" s="16">
        <v>0.3085</v>
      </c>
      <c r="V16" s="16">
        <v>0</v>
      </c>
      <c r="W16" s="16">
        <v>0</v>
      </c>
      <c r="X16" s="16">
        <v>0</v>
      </c>
      <c r="Y16" s="16">
        <v>0</v>
      </c>
      <c r="Z16" s="17">
        <v>0</v>
      </c>
      <c r="AA16" s="16">
        <v>0</v>
      </c>
      <c r="AB16" s="16">
        <v>0.45050000000000001</v>
      </c>
      <c r="AC16" s="16">
        <v>0</v>
      </c>
      <c r="AD16" s="16">
        <v>0</v>
      </c>
      <c r="AE16" s="16">
        <v>0</v>
      </c>
      <c r="AF16" s="16">
        <v>0</v>
      </c>
      <c r="AG16" s="17">
        <v>0</v>
      </c>
      <c r="AH16" s="53">
        <v>0</v>
      </c>
      <c r="AI16" s="380"/>
      <c r="AJ16" s="381"/>
      <c r="AK16" s="155"/>
    </row>
    <row r="17" spans="1:37">
      <c r="A17" s="1025"/>
      <c r="B17" s="19" t="s">
        <v>18</v>
      </c>
      <c r="C17" s="8" t="s">
        <v>127</v>
      </c>
      <c r="D17" s="8" t="s">
        <v>112</v>
      </c>
      <c r="E17" s="20">
        <v>4</v>
      </c>
      <c r="F17" s="182">
        <v>2000</v>
      </c>
      <c r="G17" s="44">
        <v>0</v>
      </c>
      <c r="H17" s="17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22">
        <v>0</v>
      </c>
      <c r="O17" s="16">
        <v>0</v>
      </c>
      <c r="P17" s="16">
        <v>3.3000000000000002E-2</v>
      </c>
      <c r="Q17" s="16">
        <v>0</v>
      </c>
      <c r="R17" s="16">
        <v>0</v>
      </c>
      <c r="S17" s="17">
        <v>0.44450000000000001</v>
      </c>
      <c r="T17" s="17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7">
        <v>0</v>
      </c>
      <c r="AA17" s="16">
        <v>0</v>
      </c>
      <c r="AB17" s="16">
        <v>1.6265000000000001</v>
      </c>
      <c r="AC17" s="16">
        <v>0</v>
      </c>
      <c r="AD17" s="16">
        <v>0</v>
      </c>
      <c r="AE17" s="16">
        <v>0</v>
      </c>
      <c r="AF17" s="16">
        <v>0</v>
      </c>
      <c r="AG17" s="17">
        <v>0.4405</v>
      </c>
      <c r="AH17" s="53">
        <v>0.02</v>
      </c>
      <c r="AI17" s="380"/>
      <c r="AJ17" s="381"/>
      <c r="AK17" s="155"/>
    </row>
    <row r="18" spans="1:37">
      <c r="A18" s="1025"/>
      <c r="B18" s="10" t="s">
        <v>18</v>
      </c>
      <c r="C18" s="31" t="s">
        <v>127</v>
      </c>
      <c r="D18" s="8" t="s">
        <v>112</v>
      </c>
      <c r="E18" s="20">
        <v>5</v>
      </c>
      <c r="F18" s="182">
        <v>2000</v>
      </c>
      <c r="G18" s="44">
        <v>0</v>
      </c>
      <c r="H18" s="17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0.17399999999999999</v>
      </c>
      <c r="N18" s="22">
        <v>0</v>
      </c>
      <c r="O18" s="16">
        <v>0</v>
      </c>
      <c r="P18" s="16">
        <v>0.47099999999999997</v>
      </c>
      <c r="Q18" s="16">
        <v>0</v>
      </c>
      <c r="R18" s="16">
        <v>0.33200000000000002</v>
      </c>
      <c r="S18" s="17">
        <v>0.6895</v>
      </c>
      <c r="T18" s="17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7">
        <v>0</v>
      </c>
      <c r="AA18" s="16">
        <v>0</v>
      </c>
      <c r="AB18" s="16">
        <v>0.69650000000000001</v>
      </c>
      <c r="AC18" s="16">
        <v>0</v>
      </c>
      <c r="AD18" s="16">
        <v>0</v>
      </c>
      <c r="AE18" s="16">
        <v>0</v>
      </c>
      <c r="AF18" s="16">
        <v>0</v>
      </c>
      <c r="AG18" s="17">
        <v>0</v>
      </c>
      <c r="AH18" s="53">
        <v>0</v>
      </c>
      <c r="AI18" s="380"/>
      <c r="AJ18" s="381"/>
      <c r="AK18" s="155"/>
    </row>
    <row r="19" spans="1:37">
      <c r="A19" s="1025"/>
      <c r="B19" s="19" t="s">
        <v>18</v>
      </c>
      <c r="C19" s="8" t="s">
        <v>127</v>
      </c>
      <c r="D19" s="8" t="s">
        <v>112</v>
      </c>
      <c r="E19" s="20">
        <v>6</v>
      </c>
      <c r="F19" s="182">
        <v>2000</v>
      </c>
      <c r="G19" s="44">
        <v>0</v>
      </c>
      <c r="H19" s="17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22">
        <v>0</v>
      </c>
      <c r="O19" s="16">
        <v>0</v>
      </c>
      <c r="P19" s="16">
        <v>0</v>
      </c>
      <c r="Q19" s="16">
        <v>2.0500000000000001E-2</v>
      </c>
      <c r="R19" s="16">
        <v>0.24149999999999999</v>
      </c>
      <c r="S19" s="17">
        <v>0.46600000000000003</v>
      </c>
      <c r="T19" s="17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7">
        <v>0</v>
      </c>
      <c r="AA19" s="16">
        <v>0</v>
      </c>
      <c r="AB19" s="16">
        <v>0.8145</v>
      </c>
      <c r="AC19" s="16">
        <v>0</v>
      </c>
      <c r="AD19" s="16">
        <v>0</v>
      </c>
      <c r="AE19" s="16">
        <v>0</v>
      </c>
      <c r="AF19" s="16">
        <v>0</v>
      </c>
      <c r="AG19" s="17">
        <v>0</v>
      </c>
      <c r="AH19" s="53">
        <v>0</v>
      </c>
      <c r="AI19" s="380"/>
      <c r="AJ19" s="381"/>
      <c r="AK19" s="155"/>
    </row>
    <row r="20" spans="1:37">
      <c r="A20" s="1025"/>
      <c r="B20" s="19" t="s">
        <v>18</v>
      </c>
      <c r="C20" s="8" t="s">
        <v>127</v>
      </c>
      <c r="D20" s="8" t="s">
        <v>112</v>
      </c>
      <c r="E20" s="20">
        <v>7</v>
      </c>
      <c r="F20" s="182">
        <v>2000</v>
      </c>
      <c r="G20" s="44">
        <v>0</v>
      </c>
      <c r="H20" s="17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22">
        <v>0</v>
      </c>
      <c r="O20" s="16">
        <v>4.8000000000000001E-2</v>
      </c>
      <c r="P20" s="16">
        <v>0.19700000000000001</v>
      </c>
      <c r="Q20" s="16">
        <v>0</v>
      </c>
      <c r="R20" s="16">
        <v>0</v>
      </c>
      <c r="S20" s="17">
        <v>0.34449999999999997</v>
      </c>
      <c r="T20" s="17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7">
        <v>0</v>
      </c>
      <c r="AA20" s="16">
        <v>0</v>
      </c>
      <c r="AB20" s="16">
        <v>2.3784999999999998</v>
      </c>
      <c r="AC20" s="16">
        <v>0</v>
      </c>
      <c r="AD20" s="16">
        <v>0</v>
      </c>
      <c r="AE20" s="16">
        <v>0</v>
      </c>
      <c r="AF20" s="16">
        <v>0</v>
      </c>
      <c r="AG20" s="17">
        <v>7.85E-2</v>
      </c>
      <c r="AH20" s="17">
        <v>7.6999999999999999E-2</v>
      </c>
      <c r="AI20" s="380"/>
      <c r="AJ20" s="381"/>
      <c r="AK20" s="155"/>
    </row>
    <row r="21" spans="1:37">
      <c r="A21" s="1025"/>
      <c r="B21" s="19" t="s">
        <v>18</v>
      </c>
      <c r="C21" s="8" t="s">
        <v>127</v>
      </c>
      <c r="D21" s="8" t="s">
        <v>112</v>
      </c>
      <c r="E21" s="20">
        <v>8</v>
      </c>
      <c r="F21" s="182">
        <v>2000</v>
      </c>
      <c r="G21" s="44">
        <v>0</v>
      </c>
      <c r="H21" s="17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22">
        <v>0</v>
      </c>
      <c r="O21" s="16">
        <v>0</v>
      </c>
      <c r="P21" s="16">
        <v>0</v>
      </c>
      <c r="Q21" s="16">
        <v>0</v>
      </c>
      <c r="R21" s="16">
        <v>0</v>
      </c>
      <c r="S21" s="17">
        <v>0.28935</v>
      </c>
      <c r="T21" s="17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7">
        <v>0</v>
      </c>
      <c r="AA21" s="16">
        <v>0</v>
      </c>
      <c r="AB21" s="16">
        <v>0.65549999999999997</v>
      </c>
      <c r="AC21" s="16">
        <v>0</v>
      </c>
      <c r="AD21" s="16">
        <v>0</v>
      </c>
      <c r="AE21" s="16">
        <v>0</v>
      </c>
      <c r="AF21" s="16">
        <v>0</v>
      </c>
      <c r="AG21" s="17">
        <v>0</v>
      </c>
      <c r="AH21" s="53">
        <v>0</v>
      </c>
      <c r="AI21" s="380"/>
      <c r="AJ21" s="381"/>
      <c r="AK21" s="155"/>
    </row>
    <row r="22" spans="1:37">
      <c r="A22" s="1025"/>
      <c r="B22" s="19" t="s">
        <v>18</v>
      </c>
      <c r="C22" s="8" t="s">
        <v>127</v>
      </c>
      <c r="D22" s="8" t="s">
        <v>112</v>
      </c>
      <c r="E22" s="20">
        <v>9</v>
      </c>
      <c r="F22" s="182">
        <v>2000</v>
      </c>
      <c r="G22" s="44">
        <v>0</v>
      </c>
      <c r="H22" s="17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22">
        <v>0</v>
      </c>
      <c r="O22" s="16">
        <v>0</v>
      </c>
      <c r="P22" s="16">
        <v>0.36699999999999999</v>
      </c>
      <c r="Q22" s="16">
        <v>0</v>
      </c>
      <c r="R22" s="16">
        <v>0.11555</v>
      </c>
      <c r="S22" s="17">
        <v>0.10340000000000001</v>
      </c>
      <c r="T22" s="17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7">
        <v>0</v>
      </c>
      <c r="AA22" s="16">
        <v>0</v>
      </c>
      <c r="AB22" s="16">
        <v>3.3091500000000007</v>
      </c>
      <c r="AC22" s="16">
        <v>0</v>
      </c>
      <c r="AD22" s="16">
        <v>0</v>
      </c>
      <c r="AE22" s="16">
        <v>0</v>
      </c>
      <c r="AF22" s="16">
        <v>0</v>
      </c>
      <c r="AG22" s="17">
        <v>6.5950000000000009E-2</v>
      </c>
      <c r="AH22" s="53">
        <v>0</v>
      </c>
      <c r="AI22" s="380"/>
      <c r="AJ22" s="381"/>
      <c r="AK22" s="155"/>
    </row>
    <row r="23" spans="1:37">
      <c r="A23" s="1025"/>
      <c r="B23" s="19" t="s">
        <v>18</v>
      </c>
      <c r="C23" s="168" t="s">
        <v>127</v>
      </c>
      <c r="D23" s="24" t="s">
        <v>112</v>
      </c>
      <c r="E23" s="20">
        <v>10</v>
      </c>
      <c r="F23" s="182">
        <v>2000</v>
      </c>
      <c r="G23" s="44">
        <v>0</v>
      </c>
      <c r="H23" s="17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22">
        <v>0</v>
      </c>
      <c r="O23" s="16">
        <v>0</v>
      </c>
      <c r="P23" s="16">
        <v>1.20085</v>
      </c>
      <c r="Q23" s="16">
        <v>0</v>
      </c>
      <c r="R23" s="16">
        <v>0.35605000000000003</v>
      </c>
      <c r="S23" s="17">
        <v>0</v>
      </c>
      <c r="T23" s="17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7">
        <v>0</v>
      </c>
      <c r="AA23" s="16">
        <v>0</v>
      </c>
      <c r="AB23" s="16">
        <v>0.34370000000000001</v>
      </c>
      <c r="AC23" s="16">
        <v>0</v>
      </c>
      <c r="AD23" s="16">
        <v>0</v>
      </c>
      <c r="AE23" s="16">
        <v>0</v>
      </c>
      <c r="AF23" s="16">
        <v>0</v>
      </c>
      <c r="AG23" s="17">
        <v>0</v>
      </c>
      <c r="AH23" s="53">
        <v>0</v>
      </c>
      <c r="AI23" s="380"/>
      <c r="AJ23" s="381"/>
      <c r="AK23" s="155"/>
    </row>
    <row r="24" spans="1:37" s="185" customFormat="1">
      <c r="A24" s="1025"/>
      <c r="B24" s="194" t="s">
        <v>194</v>
      </c>
      <c r="C24" s="191"/>
      <c r="D24" s="170"/>
      <c r="E24" s="191"/>
      <c r="F24" s="195"/>
      <c r="G24" s="206">
        <v>0</v>
      </c>
      <c r="H24" s="192">
        <v>0</v>
      </c>
      <c r="I24" s="192">
        <v>0</v>
      </c>
      <c r="J24" s="192">
        <v>1</v>
      </c>
      <c r="K24" s="192">
        <v>0</v>
      </c>
      <c r="L24" s="192">
        <v>0</v>
      </c>
      <c r="M24" s="192">
        <v>1</v>
      </c>
      <c r="N24" s="193">
        <v>0</v>
      </c>
      <c r="O24" s="192">
        <v>0</v>
      </c>
      <c r="P24" s="192">
        <v>1</v>
      </c>
      <c r="Q24" s="192">
        <v>1</v>
      </c>
      <c r="R24" s="192">
        <v>1</v>
      </c>
      <c r="S24" s="192">
        <v>1</v>
      </c>
      <c r="T24" s="192">
        <v>0</v>
      </c>
      <c r="U24" s="192">
        <v>1</v>
      </c>
      <c r="V24" s="192">
        <v>0</v>
      </c>
      <c r="W24" s="192">
        <v>0</v>
      </c>
      <c r="X24" s="192">
        <v>0</v>
      </c>
      <c r="Y24" s="192">
        <v>0</v>
      </c>
      <c r="Z24" s="192">
        <v>0</v>
      </c>
      <c r="AA24" s="192">
        <v>0</v>
      </c>
      <c r="AB24" s="192">
        <v>1</v>
      </c>
      <c r="AC24" s="192">
        <v>0</v>
      </c>
      <c r="AD24" s="192">
        <v>0</v>
      </c>
      <c r="AE24" s="192">
        <v>0</v>
      </c>
      <c r="AF24" s="192">
        <v>0</v>
      </c>
      <c r="AG24" s="192">
        <v>1</v>
      </c>
      <c r="AH24" s="193">
        <v>1</v>
      </c>
      <c r="AI24" s="971">
        <f>SUM(G24:AH24)</f>
        <v>10</v>
      </c>
      <c r="AJ24" s="644">
        <v>5</v>
      </c>
      <c r="AK24" s="200" t="s">
        <v>119</v>
      </c>
    </row>
    <row r="25" spans="1:37">
      <c r="A25" s="1025"/>
      <c r="B25" s="19" t="s">
        <v>18</v>
      </c>
      <c r="C25" s="8" t="s">
        <v>127</v>
      </c>
      <c r="D25" s="8" t="s">
        <v>113</v>
      </c>
      <c r="E25" s="20">
        <v>1</v>
      </c>
      <c r="F25" s="182">
        <v>2000</v>
      </c>
      <c r="G25" s="44">
        <v>0</v>
      </c>
      <c r="H25" s="17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22">
        <v>0</v>
      </c>
      <c r="O25" s="16">
        <v>0</v>
      </c>
      <c r="P25" s="16">
        <v>0</v>
      </c>
      <c r="Q25" s="16">
        <v>0</v>
      </c>
      <c r="R25" s="16">
        <v>0.14884999999999998</v>
      </c>
      <c r="S25" s="17">
        <v>0</v>
      </c>
      <c r="T25" s="17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7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7">
        <v>1.82375</v>
      </c>
      <c r="AH25" s="53">
        <v>0</v>
      </c>
      <c r="AI25" s="380"/>
      <c r="AJ25" s="381"/>
      <c r="AK25" s="155"/>
    </row>
    <row r="26" spans="1:37">
      <c r="A26" s="1025"/>
      <c r="B26" s="19" t="s">
        <v>18</v>
      </c>
      <c r="C26" s="8" t="s">
        <v>127</v>
      </c>
      <c r="D26" s="8" t="s">
        <v>113</v>
      </c>
      <c r="E26" s="20">
        <v>2</v>
      </c>
      <c r="F26" s="182">
        <v>2000</v>
      </c>
      <c r="G26" s="44">
        <v>0</v>
      </c>
      <c r="H26" s="17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22">
        <v>0</v>
      </c>
      <c r="O26" s="16">
        <v>0</v>
      </c>
      <c r="P26" s="16">
        <v>0</v>
      </c>
      <c r="Q26" s="16">
        <v>0</v>
      </c>
      <c r="R26" s="16">
        <v>0.52785000000000004</v>
      </c>
      <c r="S26" s="17">
        <v>0</v>
      </c>
      <c r="T26" s="17">
        <v>0</v>
      </c>
      <c r="U26" s="16">
        <v>0</v>
      </c>
      <c r="V26" s="16">
        <v>0</v>
      </c>
      <c r="W26" s="16">
        <v>0.12944999999999998</v>
      </c>
      <c r="X26" s="16">
        <v>0</v>
      </c>
      <c r="Y26" s="16">
        <v>0</v>
      </c>
      <c r="Z26" s="17">
        <v>0</v>
      </c>
      <c r="AA26" s="16">
        <v>0</v>
      </c>
      <c r="AB26" s="16">
        <v>2.5065500000000003</v>
      </c>
      <c r="AC26" s="16">
        <v>0</v>
      </c>
      <c r="AD26" s="16">
        <v>0</v>
      </c>
      <c r="AE26" s="16">
        <v>0</v>
      </c>
      <c r="AF26" s="16">
        <v>0</v>
      </c>
      <c r="AG26" s="17">
        <v>0.47270000000000006</v>
      </c>
      <c r="AH26" s="53">
        <v>0</v>
      </c>
      <c r="AI26" s="380"/>
      <c r="AJ26" s="381"/>
      <c r="AK26" s="155"/>
    </row>
    <row r="27" spans="1:37">
      <c r="A27" s="1025"/>
      <c r="B27" s="19" t="s">
        <v>18</v>
      </c>
      <c r="C27" s="8" t="s">
        <v>127</v>
      </c>
      <c r="D27" s="8" t="s">
        <v>113</v>
      </c>
      <c r="E27" s="20">
        <v>3</v>
      </c>
      <c r="F27" s="182">
        <v>2000</v>
      </c>
      <c r="G27" s="44">
        <v>0</v>
      </c>
      <c r="H27" s="17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22">
        <v>0</v>
      </c>
      <c r="O27" s="16">
        <v>0</v>
      </c>
      <c r="P27" s="16">
        <v>0</v>
      </c>
      <c r="Q27" s="16">
        <v>0</v>
      </c>
      <c r="R27" s="16">
        <v>0</v>
      </c>
      <c r="S27" s="17">
        <v>0.41920000000000007</v>
      </c>
      <c r="T27" s="17">
        <v>0</v>
      </c>
      <c r="U27" s="16">
        <v>0.22925000000000001</v>
      </c>
      <c r="V27" s="16">
        <v>0</v>
      </c>
      <c r="W27" s="16">
        <v>0</v>
      </c>
      <c r="X27" s="16">
        <v>0</v>
      </c>
      <c r="Y27" s="16">
        <v>0</v>
      </c>
      <c r="Z27" s="17">
        <v>0</v>
      </c>
      <c r="AA27" s="16">
        <v>0</v>
      </c>
      <c r="AB27" s="16">
        <v>8.2759</v>
      </c>
      <c r="AC27" s="16">
        <v>0</v>
      </c>
      <c r="AD27" s="16">
        <v>0</v>
      </c>
      <c r="AE27" s="16">
        <v>0</v>
      </c>
      <c r="AF27" s="16">
        <v>0</v>
      </c>
      <c r="AG27" s="17">
        <v>0</v>
      </c>
      <c r="AH27" s="53">
        <v>0</v>
      </c>
      <c r="AI27" s="380"/>
      <c r="AJ27" s="381"/>
      <c r="AK27" s="155"/>
    </row>
    <row r="28" spans="1:37">
      <c r="A28" s="1025"/>
      <c r="B28" s="19" t="s">
        <v>18</v>
      </c>
      <c r="C28" s="8" t="s">
        <v>127</v>
      </c>
      <c r="D28" s="8" t="s">
        <v>113</v>
      </c>
      <c r="E28" s="20">
        <v>4</v>
      </c>
      <c r="F28" s="182">
        <v>2000</v>
      </c>
      <c r="G28" s="44">
        <v>0</v>
      </c>
      <c r="H28" s="17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22">
        <v>0</v>
      </c>
      <c r="O28" s="16">
        <v>7.0000000000000007E-2</v>
      </c>
      <c r="P28" s="16">
        <v>0.67820000000000003</v>
      </c>
      <c r="Q28" s="16">
        <v>0</v>
      </c>
      <c r="R28" s="16">
        <v>0</v>
      </c>
      <c r="S28" s="17">
        <v>2.1499999999999998E-2</v>
      </c>
      <c r="T28" s="17">
        <v>0</v>
      </c>
      <c r="U28" s="16">
        <v>0.1167</v>
      </c>
      <c r="V28" s="16">
        <v>0</v>
      </c>
      <c r="W28" s="16">
        <v>9.459999999999999E-2</v>
      </c>
      <c r="X28" s="16">
        <v>0</v>
      </c>
      <c r="Y28" s="16">
        <v>0</v>
      </c>
      <c r="Z28" s="17">
        <v>0</v>
      </c>
      <c r="AA28" s="16">
        <v>0</v>
      </c>
      <c r="AB28" s="16">
        <v>1.4423500000000002</v>
      </c>
      <c r="AC28" s="16">
        <v>0</v>
      </c>
      <c r="AD28" s="16">
        <v>0</v>
      </c>
      <c r="AE28" s="16">
        <v>0</v>
      </c>
      <c r="AF28" s="16">
        <v>0</v>
      </c>
      <c r="AG28" s="17">
        <v>0</v>
      </c>
      <c r="AH28" s="53">
        <v>0</v>
      </c>
      <c r="AI28" s="380"/>
      <c r="AJ28" s="381"/>
      <c r="AK28" s="155"/>
    </row>
    <row r="29" spans="1:37">
      <c r="A29" s="1025"/>
      <c r="B29" s="19" t="s">
        <v>18</v>
      </c>
      <c r="C29" s="8" t="s">
        <v>127</v>
      </c>
      <c r="D29" s="8" t="s">
        <v>113</v>
      </c>
      <c r="E29" s="20">
        <v>5</v>
      </c>
      <c r="F29" s="182">
        <v>2000</v>
      </c>
      <c r="G29" s="44">
        <v>0</v>
      </c>
      <c r="H29" s="17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22">
        <v>0</v>
      </c>
      <c r="O29" s="16">
        <v>0</v>
      </c>
      <c r="P29" s="16">
        <v>0</v>
      </c>
      <c r="Q29" s="16">
        <v>0</v>
      </c>
      <c r="R29" s="16">
        <v>0</v>
      </c>
      <c r="S29" s="17">
        <v>0.24914999999999998</v>
      </c>
      <c r="T29" s="17">
        <v>0</v>
      </c>
      <c r="U29" s="16">
        <v>0.10395</v>
      </c>
      <c r="V29" s="16">
        <v>0</v>
      </c>
      <c r="W29" s="16">
        <v>0</v>
      </c>
      <c r="X29" s="16">
        <v>0</v>
      </c>
      <c r="Y29" s="16">
        <v>0</v>
      </c>
      <c r="Z29" s="17">
        <v>0</v>
      </c>
      <c r="AA29" s="16">
        <v>0</v>
      </c>
      <c r="AB29" s="16">
        <v>0.91649999999999987</v>
      </c>
      <c r="AC29" s="16">
        <v>0</v>
      </c>
      <c r="AD29" s="16">
        <v>0</v>
      </c>
      <c r="AE29" s="16">
        <v>0</v>
      </c>
      <c r="AF29" s="16">
        <v>0</v>
      </c>
      <c r="AG29" s="17">
        <v>0.58120000000000005</v>
      </c>
      <c r="AH29" s="53">
        <v>0</v>
      </c>
      <c r="AI29" s="380"/>
      <c r="AJ29" s="381"/>
      <c r="AK29" s="155"/>
    </row>
    <row r="30" spans="1:37">
      <c r="A30" s="1025"/>
      <c r="B30" s="19" t="s">
        <v>18</v>
      </c>
      <c r="C30" s="8" t="s">
        <v>127</v>
      </c>
      <c r="D30" s="8" t="s">
        <v>113</v>
      </c>
      <c r="E30" s="20">
        <v>6</v>
      </c>
      <c r="F30" s="182">
        <v>2000</v>
      </c>
      <c r="G30" s="44">
        <v>0</v>
      </c>
      <c r="H30" s="17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22">
        <v>0</v>
      </c>
      <c r="O30" s="16">
        <v>0</v>
      </c>
      <c r="P30" s="16">
        <v>0</v>
      </c>
      <c r="Q30" s="16">
        <v>0</v>
      </c>
      <c r="R30" s="16">
        <v>0</v>
      </c>
      <c r="S30" s="17">
        <v>0</v>
      </c>
      <c r="T30" s="17">
        <v>0</v>
      </c>
      <c r="U30" s="16">
        <v>0.14464999999999997</v>
      </c>
      <c r="V30" s="16">
        <v>0</v>
      </c>
      <c r="W30" s="16">
        <v>0.1492</v>
      </c>
      <c r="X30" s="16">
        <v>0</v>
      </c>
      <c r="Y30" s="16">
        <v>0</v>
      </c>
      <c r="Z30" s="17">
        <v>0</v>
      </c>
      <c r="AA30" s="16">
        <v>0</v>
      </c>
      <c r="AB30" s="16">
        <v>1.6560999999999999</v>
      </c>
      <c r="AC30" s="16">
        <v>0</v>
      </c>
      <c r="AD30" s="16">
        <v>0</v>
      </c>
      <c r="AE30" s="16">
        <v>0</v>
      </c>
      <c r="AF30" s="16">
        <v>0</v>
      </c>
      <c r="AG30" s="17">
        <v>0</v>
      </c>
      <c r="AH30" s="53">
        <v>0</v>
      </c>
      <c r="AI30" s="380"/>
      <c r="AJ30" s="381"/>
      <c r="AK30" s="155"/>
    </row>
    <row r="31" spans="1:37">
      <c r="A31" s="1025"/>
      <c r="B31" s="19" t="s">
        <v>18</v>
      </c>
      <c r="C31" s="8" t="s">
        <v>127</v>
      </c>
      <c r="D31" s="8" t="s">
        <v>113</v>
      </c>
      <c r="E31" s="20">
        <v>7</v>
      </c>
      <c r="F31" s="182">
        <v>2000</v>
      </c>
      <c r="G31" s="44">
        <v>0</v>
      </c>
      <c r="H31" s="17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22">
        <v>0.11905000000000002</v>
      </c>
      <c r="O31" s="16">
        <v>0</v>
      </c>
      <c r="P31" s="16">
        <v>0</v>
      </c>
      <c r="Q31" s="16">
        <v>0</v>
      </c>
      <c r="R31" s="16">
        <v>0</v>
      </c>
      <c r="S31" s="17">
        <v>0</v>
      </c>
      <c r="T31" s="17">
        <v>0</v>
      </c>
      <c r="U31" s="16">
        <v>0.14235</v>
      </c>
      <c r="V31" s="16">
        <v>0</v>
      </c>
      <c r="W31" s="16">
        <v>0</v>
      </c>
      <c r="X31" s="16">
        <v>0</v>
      </c>
      <c r="Y31" s="16">
        <v>0</v>
      </c>
      <c r="Z31" s="17">
        <v>0</v>
      </c>
      <c r="AA31" s="16">
        <v>0</v>
      </c>
      <c r="AB31" s="16">
        <v>1.8286999999999998</v>
      </c>
      <c r="AC31" s="16">
        <v>0</v>
      </c>
      <c r="AD31" s="16">
        <v>0</v>
      </c>
      <c r="AE31" s="16">
        <v>0</v>
      </c>
      <c r="AF31" s="16">
        <v>0</v>
      </c>
      <c r="AG31" s="17">
        <v>0</v>
      </c>
      <c r="AH31" s="53">
        <v>0</v>
      </c>
      <c r="AI31" s="380"/>
      <c r="AJ31" s="381"/>
      <c r="AK31" s="155"/>
    </row>
    <row r="32" spans="1:37">
      <c r="A32" s="1025"/>
      <c r="B32" s="19" t="s">
        <v>18</v>
      </c>
      <c r="C32" s="8" t="s">
        <v>127</v>
      </c>
      <c r="D32" s="8" t="s">
        <v>113</v>
      </c>
      <c r="E32" s="20">
        <v>8</v>
      </c>
      <c r="F32" s="182">
        <v>2000</v>
      </c>
      <c r="G32" s="44">
        <v>0</v>
      </c>
      <c r="H32" s="17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22">
        <v>0</v>
      </c>
      <c r="O32" s="16">
        <v>0</v>
      </c>
      <c r="P32" s="16">
        <v>0</v>
      </c>
      <c r="Q32" s="16">
        <v>0.10155000000000002</v>
      </c>
      <c r="R32" s="16">
        <v>0</v>
      </c>
      <c r="S32" s="17">
        <v>0.12944999999999998</v>
      </c>
      <c r="T32" s="17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7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7">
        <v>0</v>
      </c>
      <c r="AH32" s="53">
        <v>0</v>
      </c>
      <c r="AI32" s="380"/>
      <c r="AJ32" s="381"/>
      <c r="AK32" s="155"/>
    </row>
    <row r="33" spans="1:37">
      <c r="A33" s="1025"/>
      <c r="B33" s="19" t="s">
        <v>18</v>
      </c>
      <c r="C33" s="8" t="s">
        <v>127</v>
      </c>
      <c r="D33" s="8" t="s">
        <v>113</v>
      </c>
      <c r="E33" s="20">
        <v>9</v>
      </c>
      <c r="F33" s="182">
        <v>2000</v>
      </c>
      <c r="G33" s="44">
        <v>0</v>
      </c>
      <c r="H33" s="17">
        <v>0</v>
      </c>
      <c r="I33" s="16">
        <v>0</v>
      </c>
      <c r="J33" s="16">
        <v>0.1065</v>
      </c>
      <c r="K33" s="16">
        <v>0</v>
      </c>
      <c r="L33" s="16">
        <v>0</v>
      </c>
      <c r="M33" s="16">
        <v>0</v>
      </c>
      <c r="N33" s="22">
        <v>0</v>
      </c>
      <c r="O33" s="16">
        <v>0</v>
      </c>
      <c r="P33" s="16">
        <v>0</v>
      </c>
      <c r="Q33" s="16">
        <v>0</v>
      </c>
      <c r="R33" s="16">
        <v>1.7335</v>
      </c>
      <c r="S33" s="17">
        <v>0.13350000000000001</v>
      </c>
      <c r="T33" s="17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7">
        <v>0</v>
      </c>
      <c r="AA33" s="16">
        <v>0</v>
      </c>
      <c r="AB33" s="16">
        <v>0.47599999999999998</v>
      </c>
      <c r="AC33" s="16">
        <v>0</v>
      </c>
      <c r="AD33" s="16">
        <v>0</v>
      </c>
      <c r="AE33" s="16">
        <v>0</v>
      </c>
      <c r="AF33" s="16">
        <v>0</v>
      </c>
      <c r="AG33" s="17">
        <v>0.185</v>
      </c>
      <c r="AH33" s="53">
        <v>0.46650000000000003</v>
      </c>
      <c r="AI33" s="380"/>
      <c r="AJ33" s="381"/>
      <c r="AK33" s="155"/>
    </row>
    <row r="34" spans="1:37">
      <c r="A34" s="1025"/>
      <c r="B34" s="19" t="s">
        <v>19</v>
      </c>
      <c r="C34" s="168" t="s">
        <v>127</v>
      </c>
      <c r="D34" s="24" t="s">
        <v>113</v>
      </c>
      <c r="E34" s="20">
        <v>10</v>
      </c>
      <c r="F34" s="182">
        <v>2000</v>
      </c>
      <c r="G34" s="44">
        <v>0</v>
      </c>
      <c r="H34" s="17">
        <v>0</v>
      </c>
      <c r="I34" s="16">
        <v>0</v>
      </c>
      <c r="J34" s="16">
        <v>1.4075</v>
      </c>
      <c r="K34" s="16">
        <v>0</v>
      </c>
      <c r="L34" s="16">
        <v>0</v>
      </c>
      <c r="M34" s="16">
        <v>0</v>
      </c>
      <c r="N34" s="22">
        <v>0</v>
      </c>
      <c r="O34" s="16">
        <v>0</v>
      </c>
      <c r="P34" s="16">
        <v>1.3385</v>
      </c>
      <c r="Q34" s="16">
        <v>0</v>
      </c>
      <c r="R34" s="16">
        <v>0</v>
      </c>
      <c r="S34" s="17">
        <v>7.1499999999999994E-2</v>
      </c>
      <c r="T34" s="17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7">
        <v>0</v>
      </c>
      <c r="AA34" s="16">
        <v>0</v>
      </c>
      <c r="AB34" s="16">
        <v>1.714</v>
      </c>
      <c r="AC34" s="16">
        <v>0</v>
      </c>
      <c r="AD34" s="16">
        <v>0</v>
      </c>
      <c r="AE34" s="16">
        <v>0</v>
      </c>
      <c r="AF34" s="16">
        <v>0</v>
      </c>
      <c r="AG34" s="17">
        <v>0</v>
      </c>
      <c r="AH34" s="53">
        <v>0.25750000000000001</v>
      </c>
      <c r="AI34" s="380"/>
      <c r="AJ34" s="381"/>
      <c r="AK34" s="155"/>
    </row>
    <row r="35" spans="1:37" s="185" customFormat="1" ht="15.75" thickBot="1">
      <c r="A35" s="1025"/>
      <c r="B35" s="194" t="s">
        <v>194</v>
      </c>
      <c r="C35" s="196"/>
      <c r="D35" s="173"/>
      <c r="E35" s="196"/>
      <c r="F35" s="197"/>
      <c r="G35" s="177">
        <v>0</v>
      </c>
      <c r="H35" s="198">
        <v>0</v>
      </c>
      <c r="I35" s="198">
        <v>0</v>
      </c>
      <c r="J35" s="198">
        <v>1</v>
      </c>
      <c r="K35" s="198">
        <v>0</v>
      </c>
      <c r="L35" s="198">
        <v>0</v>
      </c>
      <c r="M35" s="198">
        <v>0</v>
      </c>
      <c r="N35" s="199">
        <v>1</v>
      </c>
      <c r="O35" s="198">
        <v>1</v>
      </c>
      <c r="P35" s="198">
        <v>1</v>
      </c>
      <c r="Q35" s="198">
        <v>1</v>
      </c>
      <c r="R35" s="198">
        <v>1</v>
      </c>
      <c r="S35" s="198">
        <v>1</v>
      </c>
      <c r="T35" s="650">
        <v>0</v>
      </c>
      <c r="U35" s="198">
        <v>1</v>
      </c>
      <c r="V35" s="198">
        <v>0</v>
      </c>
      <c r="W35" s="198">
        <v>1</v>
      </c>
      <c r="X35" s="198">
        <v>0</v>
      </c>
      <c r="Y35" s="198">
        <v>0</v>
      </c>
      <c r="Z35" s="198">
        <v>0</v>
      </c>
      <c r="AA35" s="198">
        <v>0</v>
      </c>
      <c r="AB35" s="198">
        <v>1</v>
      </c>
      <c r="AC35" s="198">
        <v>0</v>
      </c>
      <c r="AD35" s="198">
        <v>0</v>
      </c>
      <c r="AE35" s="198">
        <v>0</v>
      </c>
      <c r="AF35" s="198">
        <v>0</v>
      </c>
      <c r="AG35" s="198">
        <v>1</v>
      </c>
      <c r="AH35" s="199">
        <v>1</v>
      </c>
      <c r="AI35" s="661">
        <f>SUM(G35:AH35)</f>
        <v>12</v>
      </c>
      <c r="AJ35" s="973">
        <v>6</v>
      </c>
      <c r="AK35" s="201" t="s">
        <v>119</v>
      </c>
    </row>
    <row r="36" spans="1:37">
      <c r="A36" s="1025"/>
      <c r="B36" s="7" t="s">
        <v>20</v>
      </c>
      <c r="C36" s="20" t="s">
        <v>21</v>
      </c>
      <c r="D36" s="8" t="s">
        <v>111</v>
      </c>
      <c r="E36" s="9">
        <v>1</v>
      </c>
      <c r="F36" s="184">
        <v>2000</v>
      </c>
      <c r="G36" s="63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80">
        <v>0</v>
      </c>
      <c r="O36" s="13">
        <v>0.1205</v>
      </c>
      <c r="P36" s="13">
        <v>9.2499999999999999E-2</v>
      </c>
      <c r="Q36" s="13">
        <v>0</v>
      </c>
      <c r="R36" s="12">
        <v>0.13150000000000001</v>
      </c>
      <c r="S36" s="12">
        <v>1.2999999999999999E-2</v>
      </c>
      <c r="T36" s="12">
        <v>0</v>
      </c>
      <c r="U36" s="12">
        <v>0</v>
      </c>
      <c r="V36" s="12">
        <v>0</v>
      </c>
      <c r="W36" s="12">
        <v>0.1205</v>
      </c>
      <c r="X36" s="12">
        <v>0</v>
      </c>
      <c r="Y36" s="12">
        <v>0</v>
      </c>
      <c r="Z36" s="17">
        <v>0</v>
      </c>
      <c r="AA36" s="16">
        <v>0</v>
      </c>
      <c r="AB36" s="16">
        <v>0</v>
      </c>
      <c r="AC36" s="12">
        <v>0</v>
      </c>
      <c r="AD36" s="12">
        <v>0</v>
      </c>
      <c r="AE36" s="12">
        <v>0</v>
      </c>
      <c r="AF36" s="12">
        <v>1.5425</v>
      </c>
      <c r="AG36" s="17">
        <v>1.218</v>
      </c>
      <c r="AH36" s="13">
        <v>0</v>
      </c>
      <c r="AI36" s="136"/>
      <c r="AJ36" s="154"/>
      <c r="AK36" s="155"/>
    </row>
    <row r="37" spans="1:37">
      <c r="A37" s="1025"/>
      <c r="B37" s="19" t="s">
        <v>20</v>
      </c>
      <c r="C37" s="20" t="s">
        <v>21</v>
      </c>
      <c r="D37" s="8" t="s">
        <v>111</v>
      </c>
      <c r="E37" s="20">
        <v>2</v>
      </c>
      <c r="F37" s="182">
        <v>2000</v>
      </c>
      <c r="G37" s="52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53">
        <v>0</v>
      </c>
      <c r="O37" s="17">
        <v>0</v>
      </c>
      <c r="P37" s="17">
        <v>0</v>
      </c>
      <c r="Q37" s="17">
        <v>7.1499999999999994E-2</v>
      </c>
      <c r="R37" s="16">
        <v>0</v>
      </c>
      <c r="S37" s="16">
        <v>3.3500000000000002E-2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7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2.9289999999999998</v>
      </c>
      <c r="AG37" s="17">
        <v>0</v>
      </c>
      <c r="AH37" s="17">
        <v>0</v>
      </c>
      <c r="AI37" s="136"/>
      <c r="AJ37" s="154"/>
      <c r="AK37" s="155"/>
    </row>
    <row r="38" spans="1:37">
      <c r="A38" s="1025"/>
      <c r="B38" s="19" t="s">
        <v>20</v>
      </c>
      <c r="C38" s="20" t="s">
        <v>21</v>
      </c>
      <c r="D38" s="8" t="s">
        <v>111</v>
      </c>
      <c r="E38" s="20">
        <v>3</v>
      </c>
      <c r="F38" s="182">
        <v>2000</v>
      </c>
      <c r="G38" s="52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53">
        <v>0</v>
      </c>
      <c r="O38" s="17">
        <v>0</v>
      </c>
      <c r="P38" s="17">
        <v>0.79949999999999999</v>
      </c>
      <c r="Q38" s="17">
        <v>0.14649999999999999</v>
      </c>
      <c r="R38" s="16">
        <v>0</v>
      </c>
      <c r="S38" s="16">
        <v>5.3999999999999999E-2</v>
      </c>
      <c r="T38" s="16">
        <v>0</v>
      </c>
      <c r="U38" s="16">
        <v>0</v>
      </c>
      <c r="V38" s="16">
        <v>0</v>
      </c>
      <c r="W38" s="16">
        <v>1.7500000000000002E-2</v>
      </c>
      <c r="X38" s="16">
        <v>0</v>
      </c>
      <c r="Y38" s="16">
        <v>0</v>
      </c>
      <c r="Z38" s="17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7">
        <v>1.847</v>
      </c>
      <c r="AH38" s="17">
        <v>0</v>
      </c>
      <c r="AI38" s="136"/>
      <c r="AJ38" s="154"/>
      <c r="AK38" s="155"/>
    </row>
    <row r="39" spans="1:37">
      <c r="A39" s="1025"/>
      <c r="B39" s="19" t="s">
        <v>20</v>
      </c>
      <c r="C39" s="20" t="s">
        <v>21</v>
      </c>
      <c r="D39" s="8" t="s">
        <v>111</v>
      </c>
      <c r="E39" s="20">
        <v>4</v>
      </c>
      <c r="F39" s="182">
        <v>2000</v>
      </c>
      <c r="G39" s="52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53">
        <v>0</v>
      </c>
      <c r="O39" s="17">
        <v>0</v>
      </c>
      <c r="P39" s="17">
        <v>0.19800000000000001</v>
      </c>
      <c r="Q39" s="17">
        <v>3.1E-2</v>
      </c>
      <c r="R39" s="16">
        <v>0.18049999999999999</v>
      </c>
      <c r="S39" s="16">
        <v>0</v>
      </c>
      <c r="T39" s="16">
        <v>0</v>
      </c>
      <c r="U39" s="16">
        <v>0</v>
      </c>
      <c r="V39" s="16">
        <v>0</v>
      </c>
      <c r="W39" s="16">
        <v>0.33100000000000002</v>
      </c>
      <c r="X39" s="16">
        <v>0</v>
      </c>
      <c r="Y39" s="16">
        <v>0</v>
      </c>
      <c r="Z39" s="17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7">
        <v>2.121</v>
      </c>
      <c r="AH39" s="17">
        <v>0</v>
      </c>
      <c r="AI39" s="136"/>
      <c r="AJ39" s="154"/>
      <c r="AK39" s="155"/>
    </row>
    <row r="40" spans="1:37">
      <c r="A40" s="1025"/>
      <c r="B40" s="19" t="s">
        <v>20</v>
      </c>
      <c r="C40" s="20" t="s">
        <v>21</v>
      </c>
      <c r="D40" s="8" t="s">
        <v>111</v>
      </c>
      <c r="E40" s="20">
        <v>5</v>
      </c>
      <c r="F40" s="182">
        <v>2000</v>
      </c>
      <c r="G40" s="52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53">
        <v>0</v>
      </c>
      <c r="O40" s="17">
        <v>0</v>
      </c>
      <c r="P40" s="17">
        <v>0.27200000000000002</v>
      </c>
      <c r="Q40" s="17">
        <v>0</v>
      </c>
      <c r="R40" s="16">
        <v>0.122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7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7">
        <v>0.5625</v>
      </c>
      <c r="AH40" s="17">
        <v>0.62</v>
      </c>
      <c r="AI40" s="136"/>
      <c r="AJ40" s="154"/>
      <c r="AK40" s="155"/>
    </row>
    <row r="41" spans="1:37">
      <c r="A41" s="1025"/>
      <c r="B41" s="19" t="s">
        <v>20</v>
      </c>
      <c r="C41" s="20" t="s">
        <v>21</v>
      </c>
      <c r="D41" s="8" t="s">
        <v>111</v>
      </c>
      <c r="E41" s="20">
        <v>6</v>
      </c>
      <c r="F41" s="182">
        <v>2000</v>
      </c>
      <c r="G41" s="52">
        <v>0</v>
      </c>
      <c r="H41" s="17">
        <v>0</v>
      </c>
      <c r="I41" s="17">
        <v>0</v>
      </c>
      <c r="J41" s="17">
        <v>1.0505</v>
      </c>
      <c r="K41" s="17">
        <v>0</v>
      </c>
      <c r="L41" s="17">
        <v>0</v>
      </c>
      <c r="M41" s="17">
        <v>0</v>
      </c>
      <c r="N41" s="53">
        <v>0</v>
      </c>
      <c r="O41" s="17">
        <v>0</v>
      </c>
      <c r="P41" s="17">
        <v>0.89649999999999996</v>
      </c>
      <c r="Q41" s="17">
        <v>0</v>
      </c>
      <c r="R41" s="16">
        <v>0</v>
      </c>
      <c r="S41" s="16">
        <v>0.1825</v>
      </c>
      <c r="T41" s="16">
        <v>0</v>
      </c>
      <c r="U41" s="16">
        <v>1.7070000000000001</v>
      </c>
      <c r="V41" s="16">
        <v>0</v>
      </c>
      <c r="W41" s="16">
        <v>0</v>
      </c>
      <c r="X41" s="16">
        <v>0</v>
      </c>
      <c r="Y41" s="16">
        <v>0</v>
      </c>
      <c r="Z41" s="17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7">
        <v>0.1885</v>
      </c>
      <c r="AH41" s="17">
        <v>0</v>
      </c>
      <c r="AI41" s="136"/>
      <c r="AJ41" s="154"/>
      <c r="AK41" s="155"/>
    </row>
    <row r="42" spans="1:37">
      <c r="A42" s="1025"/>
      <c r="B42" s="19" t="s">
        <v>20</v>
      </c>
      <c r="C42" s="20" t="s">
        <v>21</v>
      </c>
      <c r="D42" s="8" t="s">
        <v>111</v>
      </c>
      <c r="E42" s="20">
        <v>7</v>
      </c>
      <c r="F42" s="182">
        <v>2000</v>
      </c>
      <c r="G42" s="52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53">
        <v>0</v>
      </c>
      <c r="O42" s="17">
        <v>0</v>
      </c>
      <c r="P42" s="17">
        <v>0</v>
      </c>
      <c r="Q42" s="17">
        <v>0</v>
      </c>
      <c r="R42" s="16">
        <v>0.29649999999999999</v>
      </c>
      <c r="S42" s="16">
        <v>4.1000000000000002E-2</v>
      </c>
      <c r="T42" s="16">
        <v>0</v>
      </c>
      <c r="U42" s="16">
        <v>0.82750000000000001</v>
      </c>
      <c r="V42" s="16">
        <v>0</v>
      </c>
      <c r="W42" s="16">
        <v>0</v>
      </c>
      <c r="X42" s="16">
        <v>0</v>
      </c>
      <c r="Y42" s="16">
        <v>0</v>
      </c>
      <c r="Z42" s="17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7">
        <v>0</v>
      </c>
      <c r="AH42" s="17">
        <v>0</v>
      </c>
      <c r="AI42" s="136"/>
      <c r="AJ42" s="154"/>
      <c r="AK42" s="155"/>
    </row>
    <row r="43" spans="1:37">
      <c r="A43" s="1025"/>
      <c r="B43" s="19" t="s">
        <v>20</v>
      </c>
      <c r="C43" s="20" t="s">
        <v>21</v>
      </c>
      <c r="D43" s="8" t="s">
        <v>111</v>
      </c>
      <c r="E43" s="20">
        <v>8</v>
      </c>
      <c r="F43" s="182">
        <v>2000</v>
      </c>
      <c r="G43" s="52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0.67900000000000005</v>
      </c>
      <c r="N43" s="53">
        <v>0</v>
      </c>
      <c r="O43" s="17">
        <v>0</v>
      </c>
      <c r="P43" s="17">
        <v>0.16800000000000001</v>
      </c>
      <c r="Q43" s="17">
        <v>0</v>
      </c>
      <c r="R43" s="16">
        <v>0</v>
      </c>
      <c r="S43" s="16">
        <v>0</v>
      </c>
      <c r="T43" s="16">
        <v>0</v>
      </c>
      <c r="U43" s="16">
        <v>0.18099999999999999</v>
      </c>
      <c r="V43" s="16">
        <v>0</v>
      </c>
      <c r="W43" s="16">
        <v>0</v>
      </c>
      <c r="X43" s="16">
        <v>0</v>
      </c>
      <c r="Y43" s="16">
        <v>0</v>
      </c>
      <c r="Z43" s="17">
        <v>0</v>
      </c>
      <c r="AA43" s="16">
        <v>0.28349999999999997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7">
        <v>0</v>
      </c>
      <c r="AH43" s="17">
        <v>0</v>
      </c>
      <c r="AI43" s="136"/>
      <c r="AJ43" s="154"/>
      <c r="AK43" s="155"/>
    </row>
    <row r="44" spans="1:37">
      <c r="A44" s="1025"/>
      <c r="B44" s="19" t="s">
        <v>20</v>
      </c>
      <c r="C44" s="20" t="s">
        <v>21</v>
      </c>
      <c r="D44" s="8" t="s">
        <v>111</v>
      </c>
      <c r="E44" s="20">
        <v>9</v>
      </c>
      <c r="F44" s="182">
        <v>2000</v>
      </c>
      <c r="G44" s="52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53">
        <v>0</v>
      </c>
      <c r="O44" s="17">
        <v>0</v>
      </c>
      <c r="P44" s="17">
        <v>0.27050000000000002</v>
      </c>
      <c r="Q44" s="17">
        <v>0</v>
      </c>
      <c r="R44" s="16">
        <v>0</v>
      </c>
      <c r="S44" s="16">
        <v>0</v>
      </c>
      <c r="T44" s="16">
        <v>0</v>
      </c>
      <c r="U44" s="16">
        <v>1.4005000000000001</v>
      </c>
      <c r="V44" s="16">
        <v>0</v>
      </c>
      <c r="W44" s="16">
        <v>0</v>
      </c>
      <c r="X44" s="16">
        <v>0</v>
      </c>
      <c r="Y44" s="16">
        <v>0</v>
      </c>
      <c r="Z44" s="17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7">
        <v>2.6360000000000001</v>
      </c>
      <c r="AH44" s="17">
        <v>0</v>
      </c>
      <c r="AI44" s="136"/>
      <c r="AJ44" s="154"/>
      <c r="AK44" s="155"/>
    </row>
    <row r="45" spans="1:37">
      <c r="A45" s="1025"/>
      <c r="B45" s="19" t="s">
        <v>20</v>
      </c>
      <c r="C45" s="20" t="s">
        <v>21</v>
      </c>
      <c r="D45" s="24" t="s">
        <v>111</v>
      </c>
      <c r="E45" s="20">
        <v>10</v>
      </c>
      <c r="F45" s="182">
        <v>2000</v>
      </c>
      <c r="G45" s="52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53">
        <v>0</v>
      </c>
      <c r="O45" s="17">
        <v>0</v>
      </c>
      <c r="P45" s="17">
        <v>0.34449999999999997</v>
      </c>
      <c r="Q45" s="17">
        <v>0</v>
      </c>
      <c r="R45" s="16">
        <v>0</v>
      </c>
      <c r="S45" s="26">
        <v>3.0000000000000002E-2</v>
      </c>
      <c r="T45" s="16">
        <v>0</v>
      </c>
      <c r="U45" s="26">
        <v>1.5049999999999999</v>
      </c>
      <c r="V45" s="26">
        <v>0</v>
      </c>
      <c r="W45" s="26">
        <v>6.5000000000000002E-2</v>
      </c>
      <c r="X45" s="26">
        <v>0</v>
      </c>
      <c r="Y45" s="26">
        <v>0</v>
      </c>
      <c r="Z45" s="27">
        <v>0</v>
      </c>
      <c r="AA45" s="26">
        <v>0</v>
      </c>
      <c r="AB45" s="26">
        <v>0</v>
      </c>
      <c r="AC45" s="26">
        <v>0</v>
      </c>
      <c r="AD45" s="26">
        <v>0</v>
      </c>
      <c r="AE45" s="16">
        <v>0</v>
      </c>
      <c r="AF45" s="26">
        <v>0</v>
      </c>
      <c r="AG45" s="27">
        <v>0.33600000000000002</v>
      </c>
      <c r="AH45" s="27">
        <v>0</v>
      </c>
      <c r="AI45" s="136"/>
      <c r="AJ45" s="154"/>
      <c r="AK45" s="155"/>
    </row>
    <row r="46" spans="1:37" s="185" customFormat="1">
      <c r="A46" s="1025"/>
      <c r="B46" s="194" t="s">
        <v>194</v>
      </c>
      <c r="C46" s="642"/>
      <c r="D46" s="170"/>
      <c r="E46" s="191"/>
      <c r="F46" s="195"/>
      <c r="G46" s="206">
        <v>0</v>
      </c>
      <c r="H46" s="191">
        <v>0</v>
      </c>
      <c r="I46" s="192">
        <v>0</v>
      </c>
      <c r="J46" s="192">
        <v>1</v>
      </c>
      <c r="K46" s="192">
        <v>0</v>
      </c>
      <c r="L46" s="192">
        <v>0</v>
      </c>
      <c r="M46" s="192">
        <v>1</v>
      </c>
      <c r="N46" s="193">
        <v>0</v>
      </c>
      <c r="O46" s="192">
        <v>1</v>
      </c>
      <c r="P46" s="192">
        <v>1</v>
      </c>
      <c r="Q46" s="192">
        <v>1</v>
      </c>
      <c r="R46" s="192">
        <v>1</v>
      </c>
      <c r="S46" s="645">
        <v>1</v>
      </c>
      <c r="T46" s="192">
        <v>0</v>
      </c>
      <c r="U46" s="645">
        <v>1</v>
      </c>
      <c r="V46" s="645">
        <v>0</v>
      </c>
      <c r="W46" s="645">
        <v>1</v>
      </c>
      <c r="X46" s="645">
        <v>0</v>
      </c>
      <c r="Y46" s="645">
        <v>0</v>
      </c>
      <c r="Z46" s="645">
        <v>0</v>
      </c>
      <c r="AA46" s="645">
        <v>1</v>
      </c>
      <c r="AB46" s="645">
        <v>0</v>
      </c>
      <c r="AC46" s="645">
        <v>0</v>
      </c>
      <c r="AD46" s="645">
        <v>0</v>
      </c>
      <c r="AE46" s="192">
        <v>0</v>
      </c>
      <c r="AF46" s="645">
        <v>1</v>
      </c>
      <c r="AG46" s="645">
        <v>1</v>
      </c>
      <c r="AH46" s="645">
        <v>1</v>
      </c>
      <c r="AI46" s="971">
        <f>SUM(G46:AH46)</f>
        <v>13</v>
      </c>
      <c r="AJ46" s="644">
        <v>6</v>
      </c>
      <c r="AK46" s="200" t="s">
        <v>119</v>
      </c>
    </row>
    <row r="47" spans="1:37">
      <c r="A47" s="1025"/>
      <c r="B47" s="19" t="s">
        <v>20</v>
      </c>
      <c r="C47" s="20" t="s">
        <v>21</v>
      </c>
      <c r="D47" s="8" t="s">
        <v>112</v>
      </c>
      <c r="E47" s="20">
        <v>1</v>
      </c>
      <c r="F47" s="182">
        <v>2000</v>
      </c>
      <c r="G47" s="52">
        <v>0</v>
      </c>
      <c r="H47" s="17">
        <v>0</v>
      </c>
      <c r="I47" s="17">
        <v>0</v>
      </c>
      <c r="J47" s="17">
        <v>0.124</v>
      </c>
      <c r="K47" s="17">
        <v>0</v>
      </c>
      <c r="L47" s="17">
        <v>0</v>
      </c>
      <c r="M47" s="17">
        <v>0.154</v>
      </c>
      <c r="N47" s="53">
        <v>0.23150000000000001</v>
      </c>
      <c r="O47" s="17">
        <v>0</v>
      </c>
      <c r="P47" s="17">
        <v>0</v>
      </c>
      <c r="Q47" s="17">
        <v>5.0999999999999997E-2</v>
      </c>
      <c r="R47" s="16">
        <v>7.9500000000000001E-2</v>
      </c>
      <c r="S47" s="16">
        <v>1.5000000000000001E-2</v>
      </c>
      <c r="T47" s="16">
        <v>0</v>
      </c>
      <c r="U47" s="16">
        <v>0.1885</v>
      </c>
      <c r="V47" s="16">
        <v>0</v>
      </c>
      <c r="W47" s="16">
        <v>0.25</v>
      </c>
      <c r="X47" s="16">
        <v>0</v>
      </c>
      <c r="Y47" s="16">
        <v>0</v>
      </c>
      <c r="Z47" s="17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7">
        <v>0</v>
      </c>
      <c r="AH47" s="17">
        <v>0</v>
      </c>
      <c r="AI47" s="380"/>
      <c r="AJ47" s="381"/>
      <c r="AK47" s="155"/>
    </row>
    <row r="48" spans="1:37">
      <c r="A48" s="1025"/>
      <c r="B48" s="19" t="s">
        <v>20</v>
      </c>
      <c r="C48" s="20" t="s">
        <v>21</v>
      </c>
      <c r="D48" s="8" t="s">
        <v>112</v>
      </c>
      <c r="E48" s="20">
        <v>2</v>
      </c>
      <c r="F48" s="182">
        <v>2000</v>
      </c>
      <c r="G48" s="52">
        <v>0</v>
      </c>
      <c r="H48" s="17">
        <v>0</v>
      </c>
      <c r="I48" s="17">
        <v>0</v>
      </c>
      <c r="J48" s="17">
        <v>0.26800000000000002</v>
      </c>
      <c r="K48" s="17">
        <v>0</v>
      </c>
      <c r="L48" s="17">
        <v>0.376</v>
      </c>
      <c r="M48" s="17">
        <v>0.27200000000000002</v>
      </c>
      <c r="N48" s="53">
        <v>0</v>
      </c>
      <c r="O48" s="17">
        <v>0</v>
      </c>
      <c r="P48" s="17">
        <v>0.34849999999999998</v>
      </c>
      <c r="Q48" s="17">
        <v>1.0999999999999999E-2</v>
      </c>
      <c r="R48" s="16">
        <v>0</v>
      </c>
      <c r="S48" s="16">
        <v>0.183</v>
      </c>
      <c r="T48" s="16">
        <v>0</v>
      </c>
      <c r="U48" s="16">
        <v>1.85</v>
      </c>
      <c r="V48" s="16">
        <v>0</v>
      </c>
      <c r="W48" s="16">
        <v>5.7999999999999996E-2</v>
      </c>
      <c r="X48" s="16">
        <v>0</v>
      </c>
      <c r="Y48" s="16">
        <v>0</v>
      </c>
      <c r="Z48" s="17">
        <v>0</v>
      </c>
      <c r="AA48" s="16">
        <v>0.24249999999999997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7">
        <v>0</v>
      </c>
      <c r="AH48" s="17">
        <v>0</v>
      </c>
      <c r="AI48" s="380"/>
      <c r="AJ48" s="381"/>
      <c r="AK48" s="155"/>
    </row>
    <row r="49" spans="1:37">
      <c r="A49" s="1025"/>
      <c r="B49" s="19" t="s">
        <v>20</v>
      </c>
      <c r="C49" s="20" t="s">
        <v>21</v>
      </c>
      <c r="D49" s="8" t="s">
        <v>112</v>
      </c>
      <c r="E49" s="20">
        <v>3</v>
      </c>
      <c r="F49" s="182">
        <v>2000</v>
      </c>
      <c r="G49" s="52">
        <v>0</v>
      </c>
      <c r="H49" s="17">
        <v>0</v>
      </c>
      <c r="I49" s="17">
        <v>0</v>
      </c>
      <c r="J49" s="17">
        <v>0.1205</v>
      </c>
      <c r="K49" s="17">
        <v>0</v>
      </c>
      <c r="L49" s="17">
        <v>0</v>
      </c>
      <c r="M49" s="17">
        <v>0</v>
      </c>
      <c r="N49" s="53">
        <v>0</v>
      </c>
      <c r="O49" s="17">
        <v>0</v>
      </c>
      <c r="P49" s="17">
        <v>0</v>
      </c>
      <c r="Q49" s="17">
        <v>0</v>
      </c>
      <c r="R49" s="16">
        <v>0</v>
      </c>
      <c r="S49" s="16">
        <v>8.4500000000000006E-2</v>
      </c>
      <c r="T49" s="16">
        <v>0</v>
      </c>
      <c r="U49" s="16">
        <v>8.7499999999999994E-2</v>
      </c>
      <c r="V49" s="16">
        <v>0</v>
      </c>
      <c r="W49" s="16">
        <v>0.80449999999999999</v>
      </c>
      <c r="X49" s="16">
        <v>0</v>
      </c>
      <c r="Y49" s="16">
        <v>0</v>
      </c>
      <c r="Z49" s="17">
        <v>0</v>
      </c>
      <c r="AA49" s="16">
        <v>7.9500000000000001E-2</v>
      </c>
      <c r="AB49" s="16">
        <v>0</v>
      </c>
      <c r="AC49" s="16">
        <v>0</v>
      </c>
      <c r="AD49" s="16">
        <v>0</v>
      </c>
      <c r="AE49" s="16">
        <v>0</v>
      </c>
      <c r="AF49" s="16">
        <v>1.1990000000000001</v>
      </c>
      <c r="AG49" s="17">
        <v>0.19500000000000001</v>
      </c>
      <c r="AH49" s="17">
        <v>0</v>
      </c>
      <c r="AI49" s="380"/>
      <c r="AJ49" s="381"/>
      <c r="AK49" s="155"/>
    </row>
    <row r="50" spans="1:37">
      <c r="A50" s="1025"/>
      <c r="B50" s="19" t="s">
        <v>20</v>
      </c>
      <c r="C50" s="20" t="s">
        <v>21</v>
      </c>
      <c r="D50" s="8" t="s">
        <v>112</v>
      </c>
      <c r="E50" s="20">
        <v>4</v>
      </c>
      <c r="F50" s="182">
        <v>2000</v>
      </c>
      <c r="G50" s="52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53">
        <v>0</v>
      </c>
      <c r="O50" s="17">
        <v>0</v>
      </c>
      <c r="P50" s="17">
        <v>0.51249999999999996</v>
      </c>
      <c r="Q50" s="17">
        <v>0</v>
      </c>
      <c r="R50" s="16">
        <v>3.95E-2</v>
      </c>
      <c r="S50" s="16">
        <v>1.6E-2</v>
      </c>
      <c r="T50" s="16">
        <v>0</v>
      </c>
      <c r="U50" s="16">
        <v>0</v>
      </c>
      <c r="V50" s="16">
        <v>0</v>
      </c>
      <c r="W50" s="16">
        <v>7.9500000000000001E-2</v>
      </c>
      <c r="X50" s="16">
        <v>0</v>
      </c>
      <c r="Y50" s="16">
        <v>0</v>
      </c>
      <c r="Z50" s="17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0.433</v>
      </c>
      <c r="AG50" s="17">
        <v>0</v>
      </c>
      <c r="AH50" s="17">
        <v>0</v>
      </c>
      <c r="AI50" s="380"/>
      <c r="AJ50" s="381"/>
      <c r="AK50" s="155"/>
    </row>
    <row r="51" spans="1:37">
      <c r="A51" s="1025"/>
      <c r="B51" s="10" t="s">
        <v>20</v>
      </c>
      <c r="C51" s="31" t="s">
        <v>21</v>
      </c>
      <c r="D51" s="8" t="s">
        <v>112</v>
      </c>
      <c r="E51" s="20">
        <v>5</v>
      </c>
      <c r="F51" s="182">
        <v>2000</v>
      </c>
      <c r="G51" s="52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53">
        <v>0</v>
      </c>
      <c r="O51" s="17">
        <v>0</v>
      </c>
      <c r="P51" s="17">
        <v>1.4995000000000001</v>
      </c>
      <c r="Q51" s="17">
        <v>0.11650000000000001</v>
      </c>
      <c r="R51" s="16">
        <v>0</v>
      </c>
      <c r="S51" s="16">
        <v>1.5495000000000001</v>
      </c>
      <c r="T51" s="16">
        <v>0</v>
      </c>
      <c r="U51" s="16">
        <v>7.8E-2</v>
      </c>
      <c r="V51" s="16">
        <v>0</v>
      </c>
      <c r="W51" s="16">
        <v>0.46900000000000008</v>
      </c>
      <c r="X51" s="16">
        <v>0</v>
      </c>
      <c r="Y51" s="16">
        <v>0</v>
      </c>
      <c r="Z51" s="17">
        <v>0</v>
      </c>
      <c r="AA51" s="16">
        <v>9.0999999999999998E-2</v>
      </c>
      <c r="AB51" s="16">
        <v>0</v>
      </c>
      <c r="AC51" s="16">
        <v>0</v>
      </c>
      <c r="AD51" s="16">
        <v>0</v>
      </c>
      <c r="AE51" s="16">
        <v>0</v>
      </c>
      <c r="AF51" s="16">
        <v>0.3725</v>
      </c>
      <c r="AG51" s="17">
        <v>0</v>
      </c>
      <c r="AH51" s="17">
        <v>0</v>
      </c>
      <c r="AI51" s="380"/>
      <c r="AJ51" s="381"/>
      <c r="AK51" s="155"/>
    </row>
    <row r="52" spans="1:37">
      <c r="A52" s="1025"/>
      <c r="B52" s="19" t="s">
        <v>20</v>
      </c>
      <c r="C52" s="20" t="s">
        <v>21</v>
      </c>
      <c r="D52" s="8" t="s">
        <v>112</v>
      </c>
      <c r="E52" s="20">
        <v>6</v>
      </c>
      <c r="F52" s="182">
        <v>2000</v>
      </c>
      <c r="G52" s="52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53">
        <v>0</v>
      </c>
      <c r="O52" s="17">
        <v>0</v>
      </c>
      <c r="P52" s="17">
        <v>0.496</v>
      </c>
      <c r="Q52" s="17">
        <v>1.55E-2</v>
      </c>
      <c r="R52" s="16">
        <v>0</v>
      </c>
      <c r="S52" s="16">
        <v>3.3555000000000001</v>
      </c>
      <c r="T52" s="16">
        <v>0</v>
      </c>
      <c r="U52" s="16">
        <v>0.191</v>
      </c>
      <c r="V52" s="16">
        <v>0</v>
      </c>
      <c r="W52" s="16">
        <v>0.1875</v>
      </c>
      <c r="X52" s="16">
        <v>0</v>
      </c>
      <c r="Y52" s="16">
        <v>0</v>
      </c>
      <c r="Z52" s="17">
        <v>0</v>
      </c>
      <c r="AA52" s="16">
        <v>8.1000000000000003E-2</v>
      </c>
      <c r="AB52" s="16">
        <v>0</v>
      </c>
      <c r="AC52" s="16">
        <v>0</v>
      </c>
      <c r="AD52" s="16">
        <v>0</v>
      </c>
      <c r="AE52" s="16">
        <v>0</v>
      </c>
      <c r="AF52" s="16">
        <v>0.6895</v>
      </c>
      <c r="AG52" s="17">
        <v>0</v>
      </c>
      <c r="AH52" s="17">
        <v>0</v>
      </c>
      <c r="AI52" s="380"/>
      <c r="AJ52" s="381"/>
      <c r="AK52" s="155"/>
    </row>
    <row r="53" spans="1:37">
      <c r="A53" s="1025"/>
      <c r="B53" s="19" t="s">
        <v>20</v>
      </c>
      <c r="C53" s="20" t="s">
        <v>21</v>
      </c>
      <c r="D53" s="8" t="s">
        <v>112</v>
      </c>
      <c r="E53" s="20">
        <v>7</v>
      </c>
      <c r="F53" s="182">
        <v>2000</v>
      </c>
      <c r="G53" s="52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53">
        <v>0</v>
      </c>
      <c r="O53" s="17">
        <v>0</v>
      </c>
      <c r="P53" s="17">
        <v>0</v>
      </c>
      <c r="Q53" s="17">
        <v>9.4E-2</v>
      </c>
      <c r="R53" s="16">
        <v>0</v>
      </c>
      <c r="S53" s="16">
        <v>0.13550000000000001</v>
      </c>
      <c r="T53" s="16">
        <v>0</v>
      </c>
      <c r="U53" s="16">
        <v>1.2755000000000001</v>
      </c>
      <c r="V53" s="16">
        <v>0</v>
      </c>
      <c r="W53" s="16">
        <v>0</v>
      </c>
      <c r="X53" s="16">
        <v>0</v>
      </c>
      <c r="Y53" s="16">
        <v>0</v>
      </c>
      <c r="Z53" s="17">
        <v>0</v>
      </c>
      <c r="AA53" s="16">
        <v>0.1285</v>
      </c>
      <c r="AB53" s="16">
        <v>0</v>
      </c>
      <c r="AC53" s="16">
        <v>0</v>
      </c>
      <c r="AD53" s="16">
        <v>0</v>
      </c>
      <c r="AE53" s="16">
        <v>0</v>
      </c>
      <c r="AF53" s="16">
        <v>0.46650000000000003</v>
      </c>
      <c r="AG53" s="17">
        <v>0</v>
      </c>
      <c r="AH53" s="17">
        <v>0</v>
      </c>
      <c r="AI53" s="380"/>
      <c r="AJ53" s="381"/>
      <c r="AK53" s="155"/>
    </row>
    <row r="54" spans="1:37">
      <c r="A54" s="1025"/>
      <c r="B54" s="19" t="s">
        <v>20</v>
      </c>
      <c r="C54" s="20" t="s">
        <v>21</v>
      </c>
      <c r="D54" s="8" t="s">
        <v>112</v>
      </c>
      <c r="E54" s="20">
        <v>8</v>
      </c>
      <c r="F54" s="182">
        <v>2000</v>
      </c>
      <c r="G54" s="52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53">
        <v>0</v>
      </c>
      <c r="O54" s="17">
        <v>0</v>
      </c>
      <c r="P54" s="17">
        <v>0</v>
      </c>
      <c r="Q54" s="17">
        <v>1.95E-2</v>
      </c>
      <c r="R54" s="16">
        <v>0</v>
      </c>
      <c r="S54" s="16">
        <v>0.59699999999999998</v>
      </c>
      <c r="T54" s="16">
        <v>0</v>
      </c>
      <c r="U54" s="16">
        <v>8.3500000000000005E-2</v>
      </c>
      <c r="V54" s="16">
        <v>0</v>
      </c>
      <c r="W54" s="16">
        <v>0.70350000000000001</v>
      </c>
      <c r="X54" s="16">
        <v>0</v>
      </c>
      <c r="Y54" s="16">
        <v>0</v>
      </c>
      <c r="Z54" s="17">
        <v>0</v>
      </c>
      <c r="AA54" s="16">
        <v>0.16950000000000001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7">
        <v>0.187</v>
      </c>
      <c r="AH54" s="17">
        <v>0</v>
      </c>
      <c r="AI54" s="380"/>
      <c r="AJ54" s="381"/>
      <c r="AK54" s="155"/>
    </row>
    <row r="55" spans="1:37">
      <c r="A55" s="1025"/>
      <c r="B55" s="19" t="s">
        <v>20</v>
      </c>
      <c r="C55" s="20" t="s">
        <v>21</v>
      </c>
      <c r="D55" s="8" t="s">
        <v>112</v>
      </c>
      <c r="E55" s="20">
        <v>9</v>
      </c>
      <c r="F55" s="182">
        <v>2000</v>
      </c>
      <c r="G55" s="52">
        <v>0</v>
      </c>
      <c r="H55" s="17">
        <v>0</v>
      </c>
      <c r="I55" s="17">
        <v>0</v>
      </c>
      <c r="J55" s="17">
        <v>0.17949999999999999</v>
      </c>
      <c r="K55" s="17">
        <v>0</v>
      </c>
      <c r="L55" s="17">
        <v>0</v>
      </c>
      <c r="M55" s="17">
        <v>0</v>
      </c>
      <c r="N55" s="53">
        <v>0</v>
      </c>
      <c r="O55" s="17">
        <v>0</v>
      </c>
      <c r="P55" s="17">
        <v>0</v>
      </c>
      <c r="Q55" s="17">
        <v>1.55E-2</v>
      </c>
      <c r="R55" s="16">
        <v>0</v>
      </c>
      <c r="S55" s="16">
        <v>0.27750000000000002</v>
      </c>
      <c r="T55" s="16">
        <v>0</v>
      </c>
      <c r="U55" s="16">
        <v>9.8000000000000004E-2</v>
      </c>
      <c r="V55" s="16">
        <v>0</v>
      </c>
      <c r="W55" s="16">
        <v>4.65E-2</v>
      </c>
      <c r="X55" s="16">
        <v>0</v>
      </c>
      <c r="Y55" s="16">
        <v>0</v>
      </c>
      <c r="Z55" s="17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0.31850000000000001</v>
      </c>
      <c r="AG55" s="17">
        <v>0.159</v>
      </c>
      <c r="AH55" s="17">
        <v>0</v>
      </c>
      <c r="AI55" s="380"/>
      <c r="AJ55" s="381"/>
      <c r="AK55" s="155"/>
    </row>
    <row r="56" spans="1:37">
      <c r="A56" s="1025"/>
      <c r="B56" s="19" t="s">
        <v>20</v>
      </c>
      <c r="C56" s="168" t="s">
        <v>21</v>
      </c>
      <c r="D56" s="24" t="s">
        <v>112</v>
      </c>
      <c r="E56" s="24">
        <v>10</v>
      </c>
      <c r="F56" s="209">
        <v>2000</v>
      </c>
      <c r="G56" s="634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02">
        <v>0</v>
      </c>
      <c r="O56" s="27">
        <v>0</v>
      </c>
      <c r="P56" s="27">
        <v>0.42599999999999999</v>
      </c>
      <c r="Q56" s="27">
        <v>6.4999999999999997E-3</v>
      </c>
      <c r="R56" s="26">
        <v>0</v>
      </c>
      <c r="S56" s="26">
        <v>1.1279999999999999</v>
      </c>
      <c r="T56" s="16">
        <v>0</v>
      </c>
      <c r="U56" s="26">
        <v>0.57899999999999996</v>
      </c>
      <c r="V56" s="26">
        <v>0</v>
      </c>
      <c r="W56" s="26">
        <v>7.8E-2</v>
      </c>
      <c r="X56" s="26">
        <v>0</v>
      </c>
      <c r="Y56" s="26">
        <v>0</v>
      </c>
      <c r="Z56" s="27">
        <v>0</v>
      </c>
      <c r="AA56" s="26">
        <v>0</v>
      </c>
      <c r="AB56" s="26">
        <v>0</v>
      </c>
      <c r="AC56" s="26">
        <v>0</v>
      </c>
      <c r="AD56" s="26">
        <v>0</v>
      </c>
      <c r="AE56" s="16">
        <v>0</v>
      </c>
      <c r="AF56" s="26">
        <v>0</v>
      </c>
      <c r="AG56" s="27">
        <v>0.17</v>
      </c>
      <c r="AH56" s="27">
        <v>0</v>
      </c>
      <c r="AI56" s="380"/>
      <c r="AJ56" s="381"/>
      <c r="AK56" s="155"/>
    </row>
    <row r="57" spans="1:37" s="171" customFormat="1">
      <c r="A57" s="1025"/>
      <c r="B57" s="194" t="s">
        <v>194</v>
      </c>
      <c r="C57" s="700"/>
      <c r="D57" s="170"/>
      <c r="E57" s="700"/>
      <c r="F57" s="701"/>
      <c r="G57" s="646">
        <v>0</v>
      </c>
      <c r="H57" s="192">
        <v>0</v>
      </c>
      <c r="I57" s="645">
        <v>0</v>
      </c>
      <c r="J57" s="645">
        <v>1</v>
      </c>
      <c r="K57" s="645">
        <v>0</v>
      </c>
      <c r="L57" s="645">
        <v>1</v>
      </c>
      <c r="M57" s="645">
        <v>1</v>
      </c>
      <c r="N57" s="647">
        <v>1</v>
      </c>
      <c r="O57" s="645">
        <v>0</v>
      </c>
      <c r="P57" s="645">
        <v>1</v>
      </c>
      <c r="Q57" s="645">
        <v>1</v>
      </c>
      <c r="R57" s="645">
        <v>1</v>
      </c>
      <c r="S57" s="645">
        <v>1</v>
      </c>
      <c r="T57" s="192">
        <v>0</v>
      </c>
      <c r="U57" s="645">
        <v>1</v>
      </c>
      <c r="V57" s="645">
        <v>0</v>
      </c>
      <c r="W57" s="645">
        <v>1</v>
      </c>
      <c r="X57" s="645">
        <v>0</v>
      </c>
      <c r="Y57" s="645">
        <v>0</v>
      </c>
      <c r="Z57" s="645">
        <v>0</v>
      </c>
      <c r="AA57" s="645">
        <v>1</v>
      </c>
      <c r="AB57" s="645">
        <v>0</v>
      </c>
      <c r="AC57" s="645">
        <v>0</v>
      </c>
      <c r="AD57" s="645">
        <v>0</v>
      </c>
      <c r="AE57" s="192">
        <v>0</v>
      </c>
      <c r="AF57" s="645">
        <v>1</v>
      </c>
      <c r="AG57" s="645">
        <v>1</v>
      </c>
      <c r="AH57" s="645">
        <v>0</v>
      </c>
      <c r="AI57" s="643">
        <f>SUM(G57:AH57)</f>
        <v>13</v>
      </c>
      <c r="AJ57" s="644">
        <v>5</v>
      </c>
      <c r="AK57" s="200" t="s">
        <v>46</v>
      </c>
    </row>
    <row r="58" spans="1:37">
      <c r="A58" s="1025"/>
      <c r="B58" s="19" t="s">
        <v>20</v>
      </c>
      <c r="C58" s="20" t="s">
        <v>21</v>
      </c>
      <c r="D58" s="8" t="s">
        <v>113</v>
      </c>
      <c r="E58" s="20">
        <v>1</v>
      </c>
      <c r="F58" s="182">
        <v>2000</v>
      </c>
      <c r="G58" s="52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53">
        <v>0</v>
      </c>
      <c r="O58" s="17">
        <v>0</v>
      </c>
      <c r="P58" s="17">
        <v>1.579</v>
      </c>
      <c r="Q58" s="17">
        <v>3.2500000000000001E-2</v>
      </c>
      <c r="R58" s="16">
        <v>7.9000000000000001E-2</v>
      </c>
      <c r="S58" s="16">
        <v>0.93800000000000017</v>
      </c>
      <c r="T58" s="16">
        <v>0</v>
      </c>
      <c r="U58" s="16">
        <v>0.252</v>
      </c>
      <c r="V58" s="16">
        <v>0</v>
      </c>
      <c r="W58" s="16">
        <v>0</v>
      </c>
      <c r="X58" s="16">
        <v>0</v>
      </c>
      <c r="Y58" s="16">
        <v>0</v>
      </c>
      <c r="Z58" s="17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7">
        <v>0.55649999999999999</v>
      </c>
      <c r="AH58" s="17">
        <v>0</v>
      </c>
      <c r="AI58" s="380"/>
      <c r="AJ58" s="381"/>
      <c r="AK58" s="155"/>
    </row>
    <row r="59" spans="1:37">
      <c r="A59" s="1025"/>
      <c r="B59" s="19" t="s">
        <v>20</v>
      </c>
      <c r="C59" s="20" t="s">
        <v>21</v>
      </c>
      <c r="D59" s="8" t="s">
        <v>113</v>
      </c>
      <c r="E59" s="20">
        <v>2</v>
      </c>
      <c r="F59" s="182">
        <v>2000</v>
      </c>
      <c r="G59" s="52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53">
        <v>0</v>
      </c>
      <c r="O59" s="17">
        <v>0</v>
      </c>
      <c r="P59" s="17">
        <v>0.32350000000000001</v>
      </c>
      <c r="Q59" s="17">
        <v>3.15E-2</v>
      </c>
      <c r="R59" s="16">
        <v>0.59950000000000003</v>
      </c>
      <c r="S59" s="16">
        <v>2.7669999999999999</v>
      </c>
      <c r="T59" s="16">
        <v>0</v>
      </c>
      <c r="U59" s="16">
        <v>0.21800000000000003</v>
      </c>
      <c r="V59" s="16">
        <v>0</v>
      </c>
      <c r="W59" s="16">
        <v>0</v>
      </c>
      <c r="X59" s="16">
        <v>0</v>
      </c>
      <c r="Y59" s="16">
        <v>0</v>
      </c>
      <c r="Z59" s="17">
        <v>0</v>
      </c>
      <c r="AA59" s="16">
        <v>0</v>
      </c>
      <c r="AB59" s="16">
        <v>3.9540000000000002</v>
      </c>
      <c r="AC59" s="16">
        <v>0</v>
      </c>
      <c r="AD59" s="16">
        <v>0</v>
      </c>
      <c r="AE59" s="16">
        <v>0</v>
      </c>
      <c r="AF59" s="16">
        <v>0</v>
      </c>
      <c r="AG59" s="17">
        <v>0</v>
      </c>
      <c r="AH59" s="17">
        <v>0</v>
      </c>
      <c r="AI59" s="380"/>
      <c r="AJ59" s="381"/>
      <c r="AK59" s="155"/>
    </row>
    <row r="60" spans="1:37">
      <c r="A60" s="1025"/>
      <c r="B60" s="19" t="s">
        <v>20</v>
      </c>
      <c r="C60" s="20" t="s">
        <v>21</v>
      </c>
      <c r="D60" s="8" t="s">
        <v>113</v>
      </c>
      <c r="E60" s="20">
        <v>3</v>
      </c>
      <c r="F60" s="182">
        <v>2000</v>
      </c>
      <c r="G60" s="52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53">
        <v>0</v>
      </c>
      <c r="O60" s="17">
        <v>0</v>
      </c>
      <c r="P60" s="17">
        <v>0.54400000000000004</v>
      </c>
      <c r="Q60" s="17">
        <v>0</v>
      </c>
      <c r="R60" s="16">
        <v>0.161</v>
      </c>
      <c r="S60" s="16">
        <v>0.55349999999999999</v>
      </c>
      <c r="T60" s="16">
        <v>0</v>
      </c>
      <c r="U60" s="16">
        <v>0.15</v>
      </c>
      <c r="V60" s="16">
        <v>0</v>
      </c>
      <c r="W60" s="16">
        <v>0</v>
      </c>
      <c r="X60" s="16">
        <v>0</v>
      </c>
      <c r="Y60" s="16">
        <v>0</v>
      </c>
      <c r="Z60" s="17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0.89250000000000007</v>
      </c>
      <c r="AG60" s="17">
        <v>0</v>
      </c>
      <c r="AH60" s="17">
        <v>0</v>
      </c>
      <c r="AI60" s="380"/>
      <c r="AJ60" s="381"/>
      <c r="AK60" s="155"/>
    </row>
    <row r="61" spans="1:37">
      <c r="A61" s="1025"/>
      <c r="B61" s="19" t="s">
        <v>20</v>
      </c>
      <c r="C61" s="20" t="s">
        <v>21</v>
      </c>
      <c r="D61" s="8" t="s">
        <v>113</v>
      </c>
      <c r="E61" s="20">
        <v>4</v>
      </c>
      <c r="F61" s="182">
        <v>2000</v>
      </c>
      <c r="G61" s="52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53">
        <v>0</v>
      </c>
      <c r="O61" s="17">
        <v>0</v>
      </c>
      <c r="P61" s="17">
        <v>0.70650000000000002</v>
      </c>
      <c r="Q61" s="17">
        <v>1.2999999999999999E-2</v>
      </c>
      <c r="R61" s="16">
        <v>0</v>
      </c>
      <c r="S61" s="16">
        <v>1.35E-2</v>
      </c>
      <c r="T61" s="16">
        <v>0</v>
      </c>
      <c r="U61" s="16">
        <v>0.311</v>
      </c>
      <c r="V61" s="16">
        <v>0</v>
      </c>
      <c r="W61" s="16">
        <v>3.7499999999999999E-2</v>
      </c>
      <c r="X61" s="16">
        <v>0</v>
      </c>
      <c r="Y61" s="16">
        <v>0</v>
      </c>
      <c r="Z61" s="17">
        <v>0</v>
      </c>
      <c r="AA61" s="16">
        <v>0.56100000000000005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7">
        <v>0</v>
      </c>
      <c r="AH61" s="17">
        <v>0</v>
      </c>
      <c r="AI61" s="380"/>
      <c r="AJ61" s="381"/>
      <c r="AK61" s="155"/>
    </row>
    <row r="62" spans="1:37">
      <c r="A62" s="1025"/>
      <c r="B62" s="19" t="s">
        <v>20</v>
      </c>
      <c r="C62" s="20" t="s">
        <v>21</v>
      </c>
      <c r="D62" s="8" t="s">
        <v>113</v>
      </c>
      <c r="E62" s="20">
        <v>5</v>
      </c>
      <c r="F62" s="182">
        <v>2000</v>
      </c>
      <c r="G62" s="52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53">
        <v>0</v>
      </c>
      <c r="O62" s="17">
        <v>0</v>
      </c>
      <c r="P62" s="17">
        <v>3.476</v>
      </c>
      <c r="Q62" s="17">
        <v>8.2500000000000004E-2</v>
      </c>
      <c r="R62" s="16">
        <v>0</v>
      </c>
      <c r="S62" s="16">
        <v>1.8499999999999999E-2</v>
      </c>
      <c r="T62" s="16">
        <v>0</v>
      </c>
      <c r="U62" s="16">
        <v>0.84299999999999997</v>
      </c>
      <c r="V62" s="16">
        <v>0</v>
      </c>
      <c r="W62" s="16">
        <v>6.8000000000000005E-2</v>
      </c>
      <c r="X62" s="16">
        <v>0</v>
      </c>
      <c r="Y62" s="16">
        <v>0</v>
      </c>
      <c r="Z62" s="17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7">
        <v>0</v>
      </c>
      <c r="AH62" s="17">
        <v>0</v>
      </c>
      <c r="AI62" s="380"/>
      <c r="AJ62" s="381"/>
      <c r="AK62" s="155"/>
    </row>
    <row r="63" spans="1:37">
      <c r="A63" s="1025"/>
      <c r="B63" s="19" t="s">
        <v>20</v>
      </c>
      <c r="C63" s="20" t="s">
        <v>21</v>
      </c>
      <c r="D63" s="8" t="s">
        <v>113</v>
      </c>
      <c r="E63" s="20">
        <v>6</v>
      </c>
      <c r="F63" s="182">
        <v>2000</v>
      </c>
      <c r="G63" s="52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0.125</v>
      </c>
      <c r="N63" s="53">
        <v>0</v>
      </c>
      <c r="O63" s="17">
        <v>0</v>
      </c>
      <c r="P63" s="17">
        <v>0.71750000000000003</v>
      </c>
      <c r="Q63" s="17">
        <v>0.14249999999999999</v>
      </c>
      <c r="R63" s="16">
        <v>0</v>
      </c>
      <c r="S63" s="16">
        <v>0.13500000000000001</v>
      </c>
      <c r="T63" s="16">
        <v>0</v>
      </c>
      <c r="U63" s="16">
        <v>0.11899999999999999</v>
      </c>
      <c r="V63" s="16">
        <v>0</v>
      </c>
      <c r="W63" s="16">
        <v>0.33500000000000002</v>
      </c>
      <c r="X63" s="16">
        <v>0</v>
      </c>
      <c r="Y63" s="16">
        <v>0</v>
      </c>
      <c r="Z63" s="17">
        <v>0</v>
      </c>
      <c r="AA63" s="16">
        <v>6.6000000000000003E-2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7">
        <v>0</v>
      </c>
      <c r="AH63" s="17">
        <v>0</v>
      </c>
      <c r="AI63" s="380"/>
      <c r="AJ63" s="381"/>
      <c r="AK63" s="155"/>
    </row>
    <row r="64" spans="1:37">
      <c r="A64" s="1025"/>
      <c r="B64" s="19" t="s">
        <v>20</v>
      </c>
      <c r="C64" s="20" t="s">
        <v>21</v>
      </c>
      <c r="D64" s="8" t="s">
        <v>113</v>
      </c>
      <c r="E64" s="20">
        <v>7</v>
      </c>
      <c r="F64" s="182">
        <v>2000</v>
      </c>
      <c r="G64" s="52">
        <v>0</v>
      </c>
      <c r="H64" s="17">
        <v>0</v>
      </c>
      <c r="I64" s="17">
        <v>0</v>
      </c>
      <c r="J64" s="17">
        <v>0.33250000000000002</v>
      </c>
      <c r="K64" s="17">
        <v>0</v>
      </c>
      <c r="L64" s="17">
        <v>0</v>
      </c>
      <c r="M64" s="17">
        <v>0</v>
      </c>
      <c r="N64" s="53">
        <v>0</v>
      </c>
      <c r="O64" s="17">
        <v>0</v>
      </c>
      <c r="P64" s="17">
        <v>0</v>
      </c>
      <c r="Q64" s="17">
        <v>0</v>
      </c>
      <c r="R64" s="16">
        <v>0</v>
      </c>
      <c r="S64" s="16">
        <v>1.2E-2</v>
      </c>
      <c r="T64" s="16">
        <v>0</v>
      </c>
      <c r="U64" s="16">
        <v>0.83450000000000013</v>
      </c>
      <c r="V64" s="16">
        <v>0</v>
      </c>
      <c r="W64" s="16">
        <v>0.34200000000000003</v>
      </c>
      <c r="X64" s="16">
        <v>0</v>
      </c>
      <c r="Y64" s="16">
        <v>0</v>
      </c>
      <c r="Z64" s="17">
        <v>0</v>
      </c>
      <c r="AA64" s="16">
        <v>3.9E-2</v>
      </c>
      <c r="AB64" s="16">
        <v>0</v>
      </c>
      <c r="AC64" s="16">
        <v>0</v>
      </c>
      <c r="AD64" s="16">
        <v>0</v>
      </c>
      <c r="AE64" s="16">
        <v>0</v>
      </c>
      <c r="AF64" s="16">
        <v>0.1605</v>
      </c>
      <c r="AG64" s="17">
        <v>0</v>
      </c>
      <c r="AH64" s="17">
        <v>0</v>
      </c>
      <c r="AI64" s="380"/>
      <c r="AJ64" s="381"/>
      <c r="AK64" s="155"/>
    </row>
    <row r="65" spans="1:37">
      <c r="A65" s="1025"/>
      <c r="B65" s="19" t="s">
        <v>20</v>
      </c>
      <c r="C65" s="20" t="s">
        <v>21</v>
      </c>
      <c r="D65" s="8" t="s">
        <v>113</v>
      </c>
      <c r="E65" s="20">
        <v>8</v>
      </c>
      <c r="F65" s="182">
        <v>2000</v>
      </c>
      <c r="G65" s="52">
        <v>0</v>
      </c>
      <c r="H65" s="17">
        <v>0</v>
      </c>
      <c r="I65" s="17">
        <v>0</v>
      </c>
      <c r="J65" s="17">
        <v>1.546</v>
      </c>
      <c r="K65" s="17">
        <v>0</v>
      </c>
      <c r="L65" s="17">
        <v>0</v>
      </c>
      <c r="M65" s="17">
        <v>0</v>
      </c>
      <c r="N65" s="53">
        <v>0</v>
      </c>
      <c r="O65" s="17">
        <v>0</v>
      </c>
      <c r="P65" s="17">
        <v>0</v>
      </c>
      <c r="Q65" s="17">
        <v>0.20849999999999999</v>
      </c>
      <c r="R65" s="16">
        <v>0</v>
      </c>
      <c r="S65" s="16">
        <v>0.12250000000000001</v>
      </c>
      <c r="T65" s="16">
        <v>0</v>
      </c>
      <c r="U65" s="16">
        <v>0.15</v>
      </c>
      <c r="V65" s="16">
        <v>0</v>
      </c>
      <c r="W65" s="16">
        <v>2.5999999999999999E-2</v>
      </c>
      <c r="X65" s="16">
        <v>0</v>
      </c>
      <c r="Y65" s="16">
        <v>0</v>
      </c>
      <c r="Z65" s="17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9.5000000000000001E-2</v>
      </c>
      <c r="AG65" s="17">
        <v>0</v>
      </c>
      <c r="AH65" s="17">
        <v>0</v>
      </c>
      <c r="AI65" s="380"/>
      <c r="AJ65" s="381"/>
      <c r="AK65" s="155"/>
    </row>
    <row r="66" spans="1:37">
      <c r="A66" s="1025"/>
      <c r="B66" s="19" t="s">
        <v>20</v>
      </c>
      <c r="C66" s="20" t="s">
        <v>21</v>
      </c>
      <c r="D66" s="8" t="s">
        <v>113</v>
      </c>
      <c r="E66" s="20">
        <v>9</v>
      </c>
      <c r="F66" s="182">
        <v>2000</v>
      </c>
      <c r="G66" s="52">
        <v>0</v>
      </c>
      <c r="H66" s="17">
        <v>0</v>
      </c>
      <c r="I66" s="17">
        <v>0</v>
      </c>
      <c r="J66" s="17">
        <v>0.13400000000000001</v>
      </c>
      <c r="K66" s="17">
        <v>0</v>
      </c>
      <c r="L66" s="17">
        <v>0</v>
      </c>
      <c r="M66" s="17">
        <v>0</v>
      </c>
      <c r="N66" s="53">
        <v>0</v>
      </c>
      <c r="O66" s="17">
        <v>0</v>
      </c>
      <c r="P66" s="17">
        <v>0.77100000000000002</v>
      </c>
      <c r="Q66" s="17">
        <v>0</v>
      </c>
      <c r="R66" s="16">
        <v>0.11100000000000002</v>
      </c>
      <c r="S66" s="16">
        <v>0.4375</v>
      </c>
      <c r="T66" s="16">
        <v>0</v>
      </c>
      <c r="U66" s="16">
        <v>0.63300000000000001</v>
      </c>
      <c r="V66" s="16">
        <v>0</v>
      </c>
      <c r="W66" s="16">
        <v>0</v>
      </c>
      <c r="X66" s="16">
        <v>0</v>
      </c>
      <c r="Y66" s="16">
        <v>0</v>
      </c>
      <c r="Z66" s="17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0.35849999999999999</v>
      </c>
      <c r="AG66" s="17">
        <v>0.40500000000000003</v>
      </c>
      <c r="AH66" s="17">
        <v>0</v>
      </c>
      <c r="AI66" s="380"/>
      <c r="AJ66" s="381"/>
      <c r="AK66" s="155"/>
    </row>
    <row r="67" spans="1:37">
      <c r="A67" s="1025"/>
      <c r="B67" s="23" t="s">
        <v>20</v>
      </c>
      <c r="C67" s="24" t="s">
        <v>21</v>
      </c>
      <c r="D67" s="24" t="s">
        <v>113</v>
      </c>
      <c r="E67" s="24">
        <v>10</v>
      </c>
      <c r="F67" s="209">
        <v>2000</v>
      </c>
      <c r="G67" s="634">
        <v>0</v>
      </c>
      <c r="H67" s="27">
        <v>0</v>
      </c>
      <c r="I67" s="27">
        <v>0</v>
      </c>
      <c r="J67" s="27">
        <v>9.1499999999999998E-2</v>
      </c>
      <c r="K67" s="27">
        <v>0</v>
      </c>
      <c r="L67" s="27">
        <v>0</v>
      </c>
      <c r="M67" s="27">
        <v>0</v>
      </c>
      <c r="N67" s="202">
        <v>4.65E-2</v>
      </c>
      <c r="O67" s="27">
        <v>0</v>
      </c>
      <c r="P67" s="27">
        <v>0.70799999999999996</v>
      </c>
      <c r="Q67" s="27">
        <v>0</v>
      </c>
      <c r="R67" s="26">
        <v>0.25099999999999995</v>
      </c>
      <c r="S67" s="26">
        <v>2.4E-2</v>
      </c>
      <c r="T67" s="16">
        <v>0</v>
      </c>
      <c r="U67" s="26">
        <v>0</v>
      </c>
      <c r="V67" s="26">
        <v>0</v>
      </c>
      <c r="W67" s="26">
        <v>5.0999999999999997E-2</v>
      </c>
      <c r="X67" s="26">
        <v>0</v>
      </c>
      <c r="Y67" s="26">
        <v>0</v>
      </c>
      <c r="Z67" s="27">
        <v>0</v>
      </c>
      <c r="AA67" s="26">
        <v>0.23899999999999999</v>
      </c>
      <c r="AB67" s="26">
        <v>0</v>
      </c>
      <c r="AC67" s="26">
        <v>0</v>
      </c>
      <c r="AD67" s="26">
        <v>0</v>
      </c>
      <c r="AE67" s="16">
        <v>0</v>
      </c>
      <c r="AF67" s="26">
        <v>0</v>
      </c>
      <c r="AG67" s="27">
        <v>0.34599999999999997</v>
      </c>
      <c r="AH67" s="27">
        <v>2.1560000000000001</v>
      </c>
      <c r="AI67" s="380"/>
      <c r="AJ67" s="381"/>
      <c r="AK67" s="155"/>
    </row>
    <row r="68" spans="1:37" s="171" customFormat="1" ht="15.75" thickBot="1">
      <c r="A68" s="1025"/>
      <c r="B68" s="194" t="s">
        <v>194</v>
      </c>
      <c r="C68" s="702"/>
      <c r="D68" s="515"/>
      <c r="E68" s="702"/>
      <c r="F68" s="703"/>
      <c r="G68" s="648">
        <v>0</v>
      </c>
      <c r="H68" s="650">
        <v>0</v>
      </c>
      <c r="I68" s="649">
        <v>0</v>
      </c>
      <c r="J68" s="650">
        <v>1</v>
      </c>
      <c r="K68" s="650">
        <v>0</v>
      </c>
      <c r="L68" s="650">
        <v>0</v>
      </c>
      <c r="M68" s="650">
        <v>1</v>
      </c>
      <c r="N68" s="651">
        <v>1</v>
      </c>
      <c r="O68" s="650">
        <v>0</v>
      </c>
      <c r="P68" s="650">
        <v>1</v>
      </c>
      <c r="Q68" s="650">
        <v>1</v>
      </c>
      <c r="R68" s="650">
        <v>1</v>
      </c>
      <c r="S68" s="650">
        <v>1</v>
      </c>
      <c r="T68" s="650">
        <v>0</v>
      </c>
      <c r="U68" s="650">
        <v>1</v>
      </c>
      <c r="V68" s="650">
        <v>0</v>
      </c>
      <c r="W68" s="650">
        <v>1</v>
      </c>
      <c r="X68" s="650">
        <v>0</v>
      </c>
      <c r="Y68" s="650">
        <v>0</v>
      </c>
      <c r="Z68" s="650">
        <v>0</v>
      </c>
      <c r="AA68" s="650">
        <v>1</v>
      </c>
      <c r="AB68" s="650">
        <v>1</v>
      </c>
      <c r="AC68" s="650">
        <v>0</v>
      </c>
      <c r="AD68" s="650">
        <v>0</v>
      </c>
      <c r="AE68" s="650">
        <v>0</v>
      </c>
      <c r="AF68" s="650">
        <v>1</v>
      </c>
      <c r="AG68" s="650">
        <v>1</v>
      </c>
      <c r="AH68" s="650">
        <v>1</v>
      </c>
      <c r="AI68" s="661">
        <f>SUM(G68:AH68)</f>
        <v>14</v>
      </c>
      <c r="AJ68" s="662">
        <v>7</v>
      </c>
      <c r="AK68" s="201" t="s">
        <v>119</v>
      </c>
    </row>
    <row r="69" spans="1:37">
      <c r="A69" s="1025"/>
      <c r="B69" s="19" t="s">
        <v>22</v>
      </c>
      <c r="C69" s="20" t="s">
        <v>23</v>
      </c>
      <c r="D69" s="8" t="s">
        <v>111</v>
      </c>
      <c r="E69" s="20">
        <v>1</v>
      </c>
      <c r="F69" s="184">
        <v>2000</v>
      </c>
      <c r="G69" s="633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53">
        <v>0</v>
      </c>
      <c r="O69" s="17">
        <v>0</v>
      </c>
      <c r="P69" s="17">
        <v>7.7249999999999996</v>
      </c>
      <c r="Q69" s="17">
        <v>1.15E-2</v>
      </c>
      <c r="R69" s="16">
        <v>0</v>
      </c>
      <c r="S69" s="16">
        <v>1.272</v>
      </c>
      <c r="T69" s="12">
        <v>0</v>
      </c>
      <c r="U69" s="16">
        <v>0.25750000000000001</v>
      </c>
      <c r="V69" s="16">
        <v>0</v>
      </c>
      <c r="W69" s="16">
        <v>0</v>
      </c>
      <c r="X69" s="16">
        <v>0</v>
      </c>
      <c r="Y69" s="16">
        <v>0</v>
      </c>
      <c r="Z69" s="17">
        <v>0</v>
      </c>
      <c r="AA69" s="16">
        <v>0</v>
      </c>
      <c r="AB69" s="16">
        <v>0</v>
      </c>
      <c r="AC69" s="16">
        <v>0</v>
      </c>
      <c r="AD69" s="16">
        <v>0</v>
      </c>
      <c r="AE69" s="12">
        <v>0</v>
      </c>
      <c r="AF69" s="16">
        <v>0</v>
      </c>
      <c r="AG69" s="17">
        <v>0</v>
      </c>
      <c r="AH69" s="17">
        <v>0.71299999999999997</v>
      </c>
      <c r="AI69" s="136"/>
      <c r="AJ69" s="154"/>
      <c r="AK69" s="155"/>
    </row>
    <row r="70" spans="1:37">
      <c r="A70" s="1025"/>
      <c r="B70" s="476" t="s">
        <v>22</v>
      </c>
      <c r="C70" s="50" t="s">
        <v>23</v>
      </c>
      <c r="D70" s="8" t="s">
        <v>111</v>
      </c>
      <c r="E70" s="50">
        <v>2</v>
      </c>
      <c r="F70" s="181">
        <v>2000</v>
      </c>
      <c r="G70" s="52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53">
        <v>0</v>
      </c>
      <c r="O70" s="17">
        <v>0</v>
      </c>
      <c r="P70" s="17">
        <v>1.446</v>
      </c>
      <c r="Q70" s="17">
        <v>3.5499999999999997E-2</v>
      </c>
      <c r="R70" s="17">
        <v>0.47</v>
      </c>
      <c r="S70" s="17">
        <v>1.1395</v>
      </c>
      <c r="T70" s="16">
        <v>0</v>
      </c>
      <c r="U70" s="17">
        <v>0.11650000000000001</v>
      </c>
      <c r="V70" s="17">
        <v>0</v>
      </c>
      <c r="W70" s="17">
        <v>0</v>
      </c>
      <c r="X70" s="17">
        <v>0</v>
      </c>
      <c r="Y70" s="17">
        <v>0</v>
      </c>
      <c r="Z70" s="17">
        <v>0</v>
      </c>
      <c r="AA70" s="17">
        <v>0</v>
      </c>
      <c r="AB70" s="17">
        <v>0</v>
      </c>
      <c r="AC70" s="17">
        <v>0</v>
      </c>
      <c r="AD70" s="17">
        <v>0</v>
      </c>
      <c r="AE70" s="16">
        <v>0</v>
      </c>
      <c r="AF70" s="17">
        <v>0</v>
      </c>
      <c r="AG70" s="17">
        <v>5.6499999999999995E-2</v>
      </c>
      <c r="AH70" s="17">
        <v>9.35E-2</v>
      </c>
      <c r="AI70" s="136"/>
      <c r="AJ70" s="154"/>
      <c r="AK70" s="155"/>
    </row>
    <row r="71" spans="1:37">
      <c r="A71" s="1025"/>
      <c r="B71" s="19" t="s">
        <v>22</v>
      </c>
      <c r="C71" s="20" t="s">
        <v>23</v>
      </c>
      <c r="D71" s="8" t="s">
        <v>111</v>
      </c>
      <c r="E71" s="20">
        <v>3</v>
      </c>
      <c r="F71" s="182">
        <v>2000</v>
      </c>
      <c r="G71" s="52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53">
        <v>0</v>
      </c>
      <c r="O71" s="17">
        <v>0</v>
      </c>
      <c r="P71" s="17">
        <v>5.8615000000000004</v>
      </c>
      <c r="Q71" s="17">
        <v>5.0000000000000001E-3</v>
      </c>
      <c r="R71" s="16">
        <v>0.34150000000000003</v>
      </c>
      <c r="S71" s="16">
        <v>1.0595000000000001</v>
      </c>
      <c r="T71" s="16">
        <v>0</v>
      </c>
      <c r="U71" s="16">
        <v>1.4000000000000002E-2</v>
      </c>
      <c r="V71" s="16">
        <v>0</v>
      </c>
      <c r="W71" s="16">
        <v>0</v>
      </c>
      <c r="X71" s="16">
        <v>0</v>
      </c>
      <c r="Y71" s="16">
        <v>0</v>
      </c>
      <c r="Z71" s="17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17">
        <v>1.55E-2</v>
      </c>
      <c r="AH71" s="17">
        <v>0.67049999999999998</v>
      </c>
      <c r="AI71" s="136"/>
      <c r="AJ71" s="154"/>
      <c r="AK71" s="155"/>
    </row>
    <row r="72" spans="1:37">
      <c r="A72" s="1025"/>
      <c r="B72" s="19" t="s">
        <v>22</v>
      </c>
      <c r="C72" s="20" t="s">
        <v>23</v>
      </c>
      <c r="D72" s="8" t="s">
        <v>111</v>
      </c>
      <c r="E72" s="20">
        <v>4</v>
      </c>
      <c r="F72" s="182">
        <v>2000</v>
      </c>
      <c r="G72" s="52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53">
        <v>0</v>
      </c>
      <c r="O72" s="17">
        <v>0</v>
      </c>
      <c r="P72" s="17">
        <v>0.89349999999999996</v>
      </c>
      <c r="Q72" s="17">
        <v>0.42499999999999999</v>
      </c>
      <c r="R72" s="16">
        <v>0.22999999999999998</v>
      </c>
      <c r="S72" s="16">
        <v>0.38700000000000001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7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7">
        <v>0</v>
      </c>
      <c r="AH72" s="17">
        <v>0</v>
      </c>
      <c r="AI72" s="136"/>
      <c r="AJ72" s="154"/>
      <c r="AK72" s="155"/>
    </row>
    <row r="73" spans="1:37">
      <c r="A73" s="1025"/>
      <c r="B73" s="19" t="s">
        <v>22</v>
      </c>
      <c r="C73" s="20" t="s">
        <v>23</v>
      </c>
      <c r="D73" s="8" t="s">
        <v>111</v>
      </c>
      <c r="E73" s="20">
        <v>5</v>
      </c>
      <c r="F73" s="182">
        <v>2000</v>
      </c>
      <c r="G73" s="52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53">
        <v>0</v>
      </c>
      <c r="O73" s="17">
        <v>0</v>
      </c>
      <c r="P73" s="17">
        <v>2.3199999999999998</v>
      </c>
      <c r="Q73" s="17">
        <v>0.24399999999999999</v>
      </c>
      <c r="R73" s="16">
        <v>3.85E-2</v>
      </c>
      <c r="S73" s="16">
        <v>0.93400000000000005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7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17">
        <v>0.17299999999999999</v>
      </c>
      <c r="AH73" s="17">
        <v>0.1205</v>
      </c>
      <c r="AI73" s="136"/>
      <c r="AJ73" s="154"/>
      <c r="AK73" s="155"/>
    </row>
    <row r="74" spans="1:37">
      <c r="A74" s="1025"/>
      <c r="B74" s="19" t="s">
        <v>22</v>
      </c>
      <c r="C74" s="20" t="s">
        <v>23</v>
      </c>
      <c r="D74" s="8" t="s">
        <v>111</v>
      </c>
      <c r="E74" s="20">
        <v>6</v>
      </c>
      <c r="F74" s="182">
        <v>2000</v>
      </c>
      <c r="G74" s="52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53">
        <v>0</v>
      </c>
      <c r="O74" s="17">
        <v>0</v>
      </c>
      <c r="P74" s="17">
        <v>6.2549999999999999</v>
      </c>
      <c r="Q74" s="17">
        <v>2.35E-2</v>
      </c>
      <c r="R74" s="16">
        <v>1.2745</v>
      </c>
      <c r="S74" s="16">
        <v>0.626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7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17">
        <v>0</v>
      </c>
      <c r="AH74" s="17">
        <v>0.63700000000000001</v>
      </c>
      <c r="AI74" s="136"/>
      <c r="AJ74" s="154"/>
      <c r="AK74" s="155"/>
    </row>
    <row r="75" spans="1:37">
      <c r="A75" s="1025"/>
      <c r="B75" s="19" t="s">
        <v>22</v>
      </c>
      <c r="C75" s="20" t="s">
        <v>23</v>
      </c>
      <c r="D75" s="8" t="s">
        <v>111</v>
      </c>
      <c r="E75" s="20">
        <v>7</v>
      </c>
      <c r="F75" s="182">
        <v>2000</v>
      </c>
      <c r="G75" s="52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53">
        <v>0</v>
      </c>
      <c r="O75" s="17">
        <v>0</v>
      </c>
      <c r="P75" s="17">
        <v>0.88749999999999996</v>
      </c>
      <c r="Q75" s="17">
        <v>0</v>
      </c>
      <c r="R75" s="16">
        <v>0</v>
      </c>
      <c r="S75" s="16">
        <v>1.165</v>
      </c>
      <c r="T75" s="16">
        <v>0</v>
      </c>
      <c r="U75" s="16">
        <v>0.42199999999999999</v>
      </c>
      <c r="V75" s="16">
        <v>0</v>
      </c>
      <c r="W75" s="16">
        <v>0</v>
      </c>
      <c r="X75" s="16">
        <v>0</v>
      </c>
      <c r="Y75" s="16">
        <v>0</v>
      </c>
      <c r="Z75" s="17">
        <v>0</v>
      </c>
      <c r="AA75" s="16">
        <v>0</v>
      </c>
      <c r="AB75" s="16">
        <v>0.48150000000000004</v>
      </c>
      <c r="AC75" s="16">
        <v>0</v>
      </c>
      <c r="AD75" s="16">
        <v>0</v>
      </c>
      <c r="AE75" s="16">
        <v>0</v>
      </c>
      <c r="AF75" s="16">
        <v>0</v>
      </c>
      <c r="AG75" s="17">
        <v>9.0999999999999998E-2</v>
      </c>
      <c r="AH75" s="17">
        <v>0.80299999999999994</v>
      </c>
      <c r="AI75" s="136"/>
      <c r="AJ75" s="154"/>
      <c r="AK75" s="155"/>
    </row>
    <row r="76" spans="1:37">
      <c r="A76" s="1025"/>
      <c r="B76" s="19" t="s">
        <v>22</v>
      </c>
      <c r="C76" s="20" t="s">
        <v>23</v>
      </c>
      <c r="D76" s="8" t="s">
        <v>111</v>
      </c>
      <c r="E76" s="20">
        <v>8</v>
      </c>
      <c r="F76" s="182">
        <v>2000</v>
      </c>
      <c r="G76" s="52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53">
        <v>0</v>
      </c>
      <c r="O76" s="17">
        <v>0</v>
      </c>
      <c r="P76" s="17">
        <v>1.1984999999999999</v>
      </c>
      <c r="Q76" s="17">
        <v>0</v>
      </c>
      <c r="R76" s="16">
        <v>1.2869999999999999</v>
      </c>
      <c r="S76" s="16">
        <v>2.3725000000000001</v>
      </c>
      <c r="T76" s="16">
        <v>0</v>
      </c>
      <c r="U76" s="16">
        <v>0.44900000000000001</v>
      </c>
      <c r="V76" s="16">
        <v>0</v>
      </c>
      <c r="W76" s="16">
        <v>0</v>
      </c>
      <c r="X76" s="16">
        <v>0</v>
      </c>
      <c r="Y76" s="16">
        <v>0</v>
      </c>
      <c r="Z76" s="17">
        <v>0</v>
      </c>
      <c r="AA76" s="16">
        <v>0</v>
      </c>
      <c r="AB76" s="16">
        <v>0.39650000000000002</v>
      </c>
      <c r="AC76" s="16">
        <v>0</v>
      </c>
      <c r="AD76" s="16">
        <v>0</v>
      </c>
      <c r="AE76" s="16">
        <v>0</v>
      </c>
      <c r="AF76" s="16">
        <v>0.24050000000000002</v>
      </c>
      <c r="AG76" s="17">
        <v>0</v>
      </c>
      <c r="AH76" s="17">
        <v>0.92799999999999994</v>
      </c>
      <c r="AI76" s="136"/>
      <c r="AJ76" s="154"/>
      <c r="AK76" s="155"/>
    </row>
    <row r="77" spans="1:37">
      <c r="A77" s="1025"/>
      <c r="B77" s="19" t="s">
        <v>22</v>
      </c>
      <c r="C77" s="20" t="s">
        <v>23</v>
      </c>
      <c r="D77" s="8" t="s">
        <v>111</v>
      </c>
      <c r="E77" s="20">
        <v>9</v>
      </c>
      <c r="F77" s="182">
        <v>2000</v>
      </c>
      <c r="G77" s="52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53">
        <v>0</v>
      </c>
      <c r="O77" s="17">
        <v>0</v>
      </c>
      <c r="P77" s="17">
        <v>1.2645</v>
      </c>
      <c r="Q77" s="17">
        <v>0</v>
      </c>
      <c r="R77" s="16">
        <v>0</v>
      </c>
      <c r="S77" s="16">
        <v>0.34649999999999997</v>
      </c>
      <c r="T77" s="16">
        <v>0</v>
      </c>
      <c r="U77" s="16">
        <v>0.122</v>
      </c>
      <c r="V77" s="16">
        <v>0</v>
      </c>
      <c r="W77" s="16">
        <v>0</v>
      </c>
      <c r="X77" s="16">
        <v>0</v>
      </c>
      <c r="Y77" s="16">
        <v>0</v>
      </c>
      <c r="Z77" s="17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7">
        <v>0</v>
      </c>
      <c r="AH77" s="17">
        <v>0.378</v>
      </c>
      <c r="AI77" s="136"/>
      <c r="AJ77" s="154"/>
      <c r="AK77" s="155"/>
    </row>
    <row r="78" spans="1:37">
      <c r="A78" s="1025"/>
      <c r="B78" s="23" t="s">
        <v>22</v>
      </c>
      <c r="C78" s="24" t="s">
        <v>23</v>
      </c>
      <c r="D78" s="24" t="s">
        <v>111</v>
      </c>
      <c r="E78" s="24">
        <v>10</v>
      </c>
      <c r="F78" s="209">
        <v>2000</v>
      </c>
      <c r="G78" s="634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02">
        <v>0</v>
      </c>
      <c r="O78" s="27">
        <v>0</v>
      </c>
      <c r="P78" s="27">
        <v>5.4630000000000001</v>
      </c>
      <c r="Q78" s="27">
        <v>1.7000000000000001E-2</v>
      </c>
      <c r="R78" s="26">
        <v>0</v>
      </c>
      <c r="S78" s="26">
        <v>0.73450000000000004</v>
      </c>
      <c r="T78" s="16">
        <v>0</v>
      </c>
      <c r="U78" s="26">
        <v>0</v>
      </c>
      <c r="V78" s="26">
        <v>0</v>
      </c>
      <c r="W78" s="26">
        <v>0</v>
      </c>
      <c r="X78" s="26">
        <v>0</v>
      </c>
      <c r="Y78" s="26">
        <v>0</v>
      </c>
      <c r="Z78" s="27">
        <v>0</v>
      </c>
      <c r="AA78" s="26">
        <v>0</v>
      </c>
      <c r="AB78" s="26">
        <v>0</v>
      </c>
      <c r="AC78" s="26">
        <v>0</v>
      </c>
      <c r="AD78" s="26">
        <v>0</v>
      </c>
      <c r="AE78" s="16">
        <v>0</v>
      </c>
      <c r="AF78" s="26">
        <v>0</v>
      </c>
      <c r="AG78" s="27">
        <v>0</v>
      </c>
      <c r="AH78" s="27">
        <v>0.104</v>
      </c>
      <c r="AI78" s="136"/>
      <c r="AJ78" s="154"/>
      <c r="AK78" s="155"/>
    </row>
    <row r="79" spans="1:37" s="171" customFormat="1">
      <c r="A79" s="1025"/>
      <c r="B79" s="194" t="s">
        <v>194</v>
      </c>
      <c r="C79" s="700"/>
      <c r="D79" s="170"/>
      <c r="E79" s="700"/>
      <c r="F79" s="701"/>
      <c r="G79" s="646">
        <v>0</v>
      </c>
      <c r="H79" s="645">
        <v>0</v>
      </c>
      <c r="I79" s="645">
        <v>0</v>
      </c>
      <c r="J79" s="645">
        <v>0</v>
      </c>
      <c r="K79" s="645">
        <v>0</v>
      </c>
      <c r="L79" s="645">
        <v>0</v>
      </c>
      <c r="M79" s="645">
        <v>0</v>
      </c>
      <c r="N79" s="647">
        <v>0</v>
      </c>
      <c r="O79" s="645">
        <v>0</v>
      </c>
      <c r="P79" s="645">
        <v>1</v>
      </c>
      <c r="Q79" s="645">
        <v>1</v>
      </c>
      <c r="R79" s="645">
        <v>1</v>
      </c>
      <c r="S79" s="645">
        <v>1</v>
      </c>
      <c r="T79" s="192">
        <v>0</v>
      </c>
      <c r="U79" s="645">
        <v>1</v>
      </c>
      <c r="V79" s="645">
        <v>0</v>
      </c>
      <c r="W79" s="645">
        <v>0</v>
      </c>
      <c r="X79" s="645">
        <v>0</v>
      </c>
      <c r="Y79" s="645">
        <v>0</v>
      </c>
      <c r="Z79" s="645">
        <v>0</v>
      </c>
      <c r="AA79" s="645">
        <v>0</v>
      </c>
      <c r="AB79" s="645">
        <v>1</v>
      </c>
      <c r="AC79" s="645">
        <v>0</v>
      </c>
      <c r="AD79" s="645">
        <v>0</v>
      </c>
      <c r="AE79" s="192">
        <v>0</v>
      </c>
      <c r="AF79" s="645">
        <v>1</v>
      </c>
      <c r="AG79" s="645">
        <v>1</v>
      </c>
      <c r="AH79" s="645">
        <v>1</v>
      </c>
      <c r="AI79" s="643">
        <f>SUM(G79:AH79)</f>
        <v>9</v>
      </c>
      <c r="AJ79" s="644">
        <v>6</v>
      </c>
      <c r="AK79" s="200" t="s">
        <v>119</v>
      </c>
    </row>
    <row r="80" spans="1:37">
      <c r="A80" s="1025"/>
      <c r="B80" s="19" t="s">
        <v>22</v>
      </c>
      <c r="C80" s="20" t="s">
        <v>23</v>
      </c>
      <c r="D80" s="8" t="s">
        <v>112</v>
      </c>
      <c r="E80" s="20">
        <v>1</v>
      </c>
      <c r="F80" s="182">
        <v>2000</v>
      </c>
      <c r="G80" s="52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53">
        <v>0</v>
      </c>
      <c r="O80" s="17">
        <v>0</v>
      </c>
      <c r="P80" s="17">
        <v>0.35949999999999999</v>
      </c>
      <c r="Q80" s="17">
        <v>0.122</v>
      </c>
      <c r="R80" s="16">
        <v>0</v>
      </c>
      <c r="S80" s="16">
        <v>0.90500000000000014</v>
      </c>
      <c r="T80" s="16">
        <v>0</v>
      </c>
      <c r="U80" s="16">
        <v>8.500000000000002E-2</v>
      </c>
      <c r="V80" s="16">
        <v>0</v>
      </c>
      <c r="W80" s="16">
        <v>0</v>
      </c>
      <c r="X80" s="16">
        <v>0</v>
      </c>
      <c r="Y80" s="16">
        <v>0</v>
      </c>
      <c r="Z80" s="17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17">
        <v>3.9E-2</v>
      </c>
      <c r="AH80" s="17">
        <v>0.48799999999999999</v>
      </c>
      <c r="AI80" s="380"/>
      <c r="AJ80" s="381"/>
      <c r="AK80" s="155"/>
    </row>
    <row r="81" spans="1:37">
      <c r="A81" s="1025"/>
      <c r="B81" s="19" t="s">
        <v>22</v>
      </c>
      <c r="C81" s="20" t="s">
        <v>23</v>
      </c>
      <c r="D81" s="8" t="s">
        <v>112</v>
      </c>
      <c r="E81" s="20">
        <v>2</v>
      </c>
      <c r="F81" s="182">
        <v>2000</v>
      </c>
      <c r="G81" s="52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53">
        <v>0</v>
      </c>
      <c r="O81" s="17">
        <v>0</v>
      </c>
      <c r="P81" s="17">
        <v>0.25700000000000001</v>
      </c>
      <c r="Q81" s="17">
        <v>1.6500000000000001E-2</v>
      </c>
      <c r="R81" s="16">
        <v>0.40350000000000003</v>
      </c>
      <c r="S81" s="16">
        <v>0.40550000000000003</v>
      </c>
      <c r="T81" s="16">
        <v>0</v>
      </c>
      <c r="U81" s="16">
        <v>8.5500000000000007E-2</v>
      </c>
      <c r="V81" s="16">
        <v>0</v>
      </c>
      <c r="W81" s="16">
        <v>0.18149999999999999</v>
      </c>
      <c r="X81" s="16">
        <v>0</v>
      </c>
      <c r="Y81" s="16">
        <v>0</v>
      </c>
      <c r="Z81" s="17">
        <v>0</v>
      </c>
      <c r="AA81" s="16">
        <v>0</v>
      </c>
      <c r="AB81" s="16">
        <v>0.18049999999999999</v>
      </c>
      <c r="AC81" s="16">
        <v>0</v>
      </c>
      <c r="AD81" s="16">
        <v>0</v>
      </c>
      <c r="AE81" s="16">
        <v>0</v>
      </c>
      <c r="AF81" s="16">
        <v>0.3175</v>
      </c>
      <c r="AG81" s="17">
        <v>8.3000000000000004E-2</v>
      </c>
      <c r="AH81" s="17">
        <v>0</v>
      </c>
      <c r="AI81" s="380"/>
      <c r="AJ81" s="381"/>
      <c r="AK81" s="155"/>
    </row>
    <row r="82" spans="1:37">
      <c r="A82" s="1025"/>
      <c r="B82" s="19" t="s">
        <v>22</v>
      </c>
      <c r="C82" s="20" t="s">
        <v>23</v>
      </c>
      <c r="D82" s="8" t="s">
        <v>112</v>
      </c>
      <c r="E82" s="20">
        <v>3</v>
      </c>
      <c r="F82" s="182">
        <v>2000</v>
      </c>
      <c r="G82" s="52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53">
        <v>0</v>
      </c>
      <c r="O82" s="17">
        <v>0</v>
      </c>
      <c r="P82" s="17">
        <v>0</v>
      </c>
      <c r="Q82" s="17">
        <v>0</v>
      </c>
      <c r="R82" s="16">
        <v>0.14050000000000001</v>
      </c>
      <c r="S82" s="16">
        <v>1.0874999999999999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7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7">
        <v>0.59</v>
      </c>
      <c r="AH82" s="17">
        <v>0.28699999999999998</v>
      </c>
      <c r="AI82" s="380"/>
      <c r="AJ82" s="381"/>
      <c r="AK82" s="155"/>
    </row>
    <row r="83" spans="1:37">
      <c r="A83" s="1025"/>
      <c r="B83" s="19" t="s">
        <v>22</v>
      </c>
      <c r="C83" s="20" t="s">
        <v>23</v>
      </c>
      <c r="D83" s="8" t="s">
        <v>112</v>
      </c>
      <c r="E83" s="20">
        <v>4</v>
      </c>
      <c r="F83" s="182">
        <v>2000</v>
      </c>
      <c r="G83" s="52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53">
        <v>0</v>
      </c>
      <c r="O83" s="17">
        <v>0</v>
      </c>
      <c r="P83" s="17">
        <v>0.86150000000000004</v>
      </c>
      <c r="Q83" s="17">
        <v>0</v>
      </c>
      <c r="R83" s="16">
        <v>0.4425</v>
      </c>
      <c r="S83" s="16">
        <v>0.34399999999999997</v>
      </c>
      <c r="T83" s="16">
        <v>0</v>
      </c>
      <c r="U83" s="16">
        <v>0.61950000000000005</v>
      </c>
      <c r="V83" s="16">
        <v>0</v>
      </c>
      <c r="W83" s="16">
        <v>0.3</v>
      </c>
      <c r="X83" s="16">
        <v>0</v>
      </c>
      <c r="Y83" s="16">
        <v>0</v>
      </c>
      <c r="Z83" s="17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7">
        <v>4.2500000000000003E-2</v>
      </c>
      <c r="AH83" s="17">
        <v>0</v>
      </c>
      <c r="AI83" s="380"/>
      <c r="AJ83" s="381"/>
      <c r="AK83" s="155"/>
    </row>
    <row r="84" spans="1:37">
      <c r="A84" s="1025"/>
      <c r="B84" s="10" t="s">
        <v>22</v>
      </c>
      <c r="C84" s="31" t="s">
        <v>23</v>
      </c>
      <c r="D84" s="8" t="s">
        <v>112</v>
      </c>
      <c r="E84" s="20">
        <v>5</v>
      </c>
      <c r="F84" s="182">
        <v>2000</v>
      </c>
      <c r="G84" s="52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53">
        <v>0</v>
      </c>
      <c r="O84" s="17">
        <v>0</v>
      </c>
      <c r="P84" s="17">
        <v>8.6999999999999994E-2</v>
      </c>
      <c r="Q84" s="17">
        <v>2.1499999999999998E-2</v>
      </c>
      <c r="R84" s="16">
        <v>0</v>
      </c>
      <c r="S84" s="16">
        <v>0.91049999999999998</v>
      </c>
      <c r="T84" s="16">
        <v>0</v>
      </c>
      <c r="U84" s="16">
        <v>0.16750000000000001</v>
      </c>
      <c r="V84" s="16">
        <v>0</v>
      </c>
      <c r="W84" s="16">
        <v>0</v>
      </c>
      <c r="X84" s="16">
        <v>0</v>
      </c>
      <c r="Y84" s="16">
        <v>0</v>
      </c>
      <c r="Z84" s="17">
        <v>0</v>
      </c>
      <c r="AA84" s="16">
        <v>0</v>
      </c>
      <c r="AB84" s="16">
        <v>0.26850000000000002</v>
      </c>
      <c r="AC84" s="16">
        <v>0</v>
      </c>
      <c r="AD84" s="16">
        <v>0</v>
      </c>
      <c r="AE84" s="16">
        <v>0</v>
      </c>
      <c r="AF84" s="16">
        <v>0.1845</v>
      </c>
      <c r="AG84" s="17">
        <v>0</v>
      </c>
      <c r="AH84" s="17">
        <v>0.123</v>
      </c>
      <c r="AI84" s="380"/>
      <c r="AJ84" s="381"/>
      <c r="AK84" s="155"/>
    </row>
    <row r="85" spans="1:37">
      <c r="A85" s="1025"/>
      <c r="B85" s="19" t="s">
        <v>22</v>
      </c>
      <c r="C85" s="20" t="s">
        <v>23</v>
      </c>
      <c r="D85" s="8" t="s">
        <v>112</v>
      </c>
      <c r="E85" s="20">
        <v>6</v>
      </c>
      <c r="F85" s="182">
        <v>2000</v>
      </c>
      <c r="G85" s="52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53">
        <v>0</v>
      </c>
      <c r="O85" s="17">
        <v>0</v>
      </c>
      <c r="P85" s="17">
        <v>0.54449999999999998</v>
      </c>
      <c r="Q85" s="17">
        <v>5.8999999999999997E-2</v>
      </c>
      <c r="R85" s="16">
        <v>0.45100000000000001</v>
      </c>
      <c r="S85" s="16">
        <v>0.52200000000000002</v>
      </c>
      <c r="T85" s="16">
        <v>0</v>
      </c>
      <c r="U85" s="16">
        <v>0.1875</v>
      </c>
      <c r="V85" s="16">
        <v>0</v>
      </c>
      <c r="W85" s="16">
        <v>0.33450000000000002</v>
      </c>
      <c r="X85" s="16">
        <v>0</v>
      </c>
      <c r="Y85" s="16">
        <v>0</v>
      </c>
      <c r="Z85" s="17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0</v>
      </c>
      <c r="AG85" s="17">
        <v>0</v>
      </c>
      <c r="AH85" s="17">
        <v>0</v>
      </c>
      <c r="AI85" s="380"/>
      <c r="AJ85" s="381"/>
      <c r="AK85" s="155"/>
    </row>
    <row r="86" spans="1:37">
      <c r="A86" s="1025"/>
      <c r="B86" s="19" t="s">
        <v>22</v>
      </c>
      <c r="C86" s="20" t="s">
        <v>23</v>
      </c>
      <c r="D86" s="8" t="s">
        <v>112</v>
      </c>
      <c r="E86" s="20">
        <v>7</v>
      </c>
      <c r="F86" s="182">
        <v>2000</v>
      </c>
      <c r="G86" s="52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53">
        <v>0</v>
      </c>
      <c r="O86" s="17">
        <v>0</v>
      </c>
      <c r="P86" s="17">
        <v>0.182</v>
      </c>
      <c r="Q86" s="17">
        <v>0</v>
      </c>
      <c r="R86" s="16">
        <v>0</v>
      </c>
      <c r="S86" s="16">
        <v>0.79600000000000004</v>
      </c>
      <c r="T86" s="16">
        <v>0</v>
      </c>
      <c r="U86" s="16">
        <v>0.17249999999999999</v>
      </c>
      <c r="V86" s="16">
        <v>0</v>
      </c>
      <c r="W86" s="16">
        <v>0</v>
      </c>
      <c r="X86" s="16">
        <v>0</v>
      </c>
      <c r="Y86" s="16">
        <v>0</v>
      </c>
      <c r="Z86" s="17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0.85299999999999987</v>
      </c>
      <c r="AG86" s="17">
        <v>0</v>
      </c>
      <c r="AH86" s="17">
        <v>0</v>
      </c>
      <c r="AI86" s="380"/>
      <c r="AJ86" s="381"/>
      <c r="AK86" s="155"/>
    </row>
    <row r="87" spans="1:37">
      <c r="A87" s="1025"/>
      <c r="B87" s="19" t="s">
        <v>22</v>
      </c>
      <c r="C87" s="20" t="s">
        <v>23</v>
      </c>
      <c r="D87" s="8" t="s">
        <v>112</v>
      </c>
      <c r="E87" s="20">
        <v>8</v>
      </c>
      <c r="F87" s="182">
        <v>2000</v>
      </c>
      <c r="G87" s="52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53">
        <v>0</v>
      </c>
      <c r="O87" s="17">
        <v>0</v>
      </c>
      <c r="P87" s="17">
        <v>1.0405</v>
      </c>
      <c r="Q87" s="17">
        <v>1.95E-2</v>
      </c>
      <c r="R87" s="16">
        <v>0.3745</v>
      </c>
      <c r="S87" s="16">
        <v>0.42149999999999999</v>
      </c>
      <c r="T87" s="16">
        <v>0</v>
      </c>
      <c r="U87" s="16">
        <v>4.1000000000000002E-2</v>
      </c>
      <c r="V87" s="16">
        <v>0</v>
      </c>
      <c r="W87" s="16">
        <v>2.4500000000000001E-2</v>
      </c>
      <c r="X87" s="16">
        <v>0</v>
      </c>
      <c r="Y87" s="16">
        <v>0</v>
      </c>
      <c r="Z87" s="17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0.34</v>
      </c>
      <c r="AG87" s="17">
        <v>0.184</v>
      </c>
      <c r="AH87" s="17">
        <v>0</v>
      </c>
      <c r="AI87" s="380"/>
      <c r="AJ87" s="381"/>
      <c r="AK87" s="155"/>
    </row>
    <row r="88" spans="1:37">
      <c r="A88" s="1025"/>
      <c r="B88" s="19" t="s">
        <v>22</v>
      </c>
      <c r="C88" s="20" t="s">
        <v>23</v>
      </c>
      <c r="D88" s="8" t="s">
        <v>112</v>
      </c>
      <c r="E88" s="20">
        <v>9</v>
      </c>
      <c r="F88" s="182">
        <v>2000</v>
      </c>
      <c r="G88" s="52">
        <v>0</v>
      </c>
      <c r="H88" s="17">
        <v>0</v>
      </c>
      <c r="I88" s="17">
        <v>3.4500000000000003E-2</v>
      </c>
      <c r="J88" s="17">
        <v>0</v>
      </c>
      <c r="K88" s="17">
        <v>0</v>
      </c>
      <c r="L88" s="17">
        <v>0</v>
      </c>
      <c r="M88" s="17">
        <v>0</v>
      </c>
      <c r="N88" s="53">
        <v>0</v>
      </c>
      <c r="O88" s="17">
        <v>0</v>
      </c>
      <c r="P88" s="17">
        <v>0.12749999999999997</v>
      </c>
      <c r="Q88" s="17">
        <v>0</v>
      </c>
      <c r="R88" s="16">
        <v>7.6999999999999999E-2</v>
      </c>
      <c r="S88" s="16">
        <v>2.0074999999999998</v>
      </c>
      <c r="T88" s="16">
        <v>0</v>
      </c>
      <c r="U88" s="16">
        <v>0</v>
      </c>
      <c r="V88" s="16">
        <v>0</v>
      </c>
      <c r="W88" s="16">
        <v>0.45599999999999996</v>
      </c>
      <c r="X88" s="16">
        <v>0</v>
      </c>
      <c r="Y88" s="16">
        <v>0</v>
      </c>
      <c r="Z88" s="17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0.47</v>
      </c>
      <c r="AG88" s="17">
        <v>0</v>
      </c>
      <c r="AH88" s="17">
        <v>0</v>
      </c>
      <c r="AI88" s="380"/>
      <c r="AJ88" s="381"/>
      <c r="AK88" s="155"/>
    </row>
    <row r="89" spans="1:37">
      <c r="A89" s="1025"/>
      <c r="B89" s="19" t="s">
        <v>22</v>
      </c>
      <c r="C89" s="168" t="s">
        <v>23</v>
      </c>
      <c r="D89" s="24" t="s">
        <v>112</v>
      </c>
      <c r="E89" s="24">
        <v>10</v>
      </c>
      <c r="F89" s="209">
        <v>2000</v>
      </c>
      <c r="G89" s="634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02">
        <v>0</v>
      </c>
      <c r="O89" s="27">
        <v>0</v>
      </c>
      <c r="P89" s="27">
        <v>1.0465</v>
      </c>
      <c r="Q89" s="27">
        <v>0</v>
      </c>
      <c r="R89" s="26">
        <v>0</v>
      </c>
      <c r="S89" s="26">
        <v>1.9989999999999997</v>
      </c>
      <c r="T89" s="16">
        <v>0</v>
      </c>
      <c r="U89" s="26">
        <v>0.10049999999999999</v>
      </c>
      <c r="V89" s="26">
        <v>0</v>
      </c>
      <c r="W89" s="26">
        <v>0.38150000000000001</v>
      </c>
      <c r="X89" s="26">
        <v>0</v>
      </c>
      <c r="Y89" s="26">
        <v>0</v>
      </c>
      <c r="Z89" s="27">
        <v>0</v>
      </c>
      <c r="AA89" s="26">
        <v>0.183</v>
      </c>
      <c r="AB89" s="26">
        <v>0</v>
      </c>
      <c r="AC89" s="26">
        <v>0</v>
      </c>
      <c r="AD89" s="26">
        <v>0</v>
      </c>
      <c r="AE89" s="16">
        <v>0</v>
      </c>
      <c r="AF89" s="26">
        <v>1.4015</v>
      </c>
      <c r="AG89" s="27">
        <v>0.627</v>
      </c>
      <c r="AH89" s="27">
        <v>0</v>
      </c>
      <c r="AI89" s="380"/>
      <c r="AJ89" s="381"/>
      <c r="AK89" s="155"/>
    </row>
    <row r="90" spans="1:37" s="171" customFormat="1">
      <c r="A90" s="1025"/>
      <c r="B90" s="194" t="s">
        <v>194</v>
      </c>
      <c r="C90" s="700"/>
      <c r="D90" s="170"/>
      <c r="E90" s="700"/>
      <c r="F90" s="701"/>
      <c r="G90" s="646">
        <v>0</v>
      </c>
      <c r="H90" s="645">
        <v>0</v>
      </c>
      <c r="I90" s="645">
        <v>0</v>
      </c>
      <c r="J90" s="645">
        <v>0</v>
      </c>
      <c r="K90" s="645">
        <v>0</v>
      </c>
      <c r="L90" s="645">
        <v>0</v>
      </c>
      <c r="M90" s="645">
        <v>0</v>
      </c>
      <c r="N90" s="647">
        <v>0</v>
      </c>
      <c r="O90" s="645">
        <v>0</v>
      </c>
      <c r="P90" s="645">
        <v>1</v>
      </c>
      <c r="Q90" s="645">
        <v>1</v>
      </c>
      <c r="R90" s="645">
        <v>1</v>
      </c>
      <c r="S90" s="645">
        <v>1</v>
      </c>
      <c r="T90" s="192">
        <v>0</v>
      </c>
      <c r="U90" s="645">
        <v>1</v>
      </c>
      <c r="V90" s="645">
        <v>0</v>
      </c>
      <c r="W90" s="645">
        <v>1</v>
      </c>
      <c r="X90" s="645">
        <v>0</v>
      </c>
      <c r="Y90" s="645">
        <v>0</v>
      </c>
      <c r="Z90" s="645">
        <v>0</v>
      </c>
      <c r="AA90" s="645">
        <v>1</v>
      </c>
      <c r="AB90" s="645">
        <v>1</v>
      </c>
      <c r="AC90" s="645">
        <v>0</v>
      </c>
      <c r="AD90" s="645">
        <v>0</v>
      </c>
      <c r="AE90" s="192">
        <v>0</v>
      </c>
      <c r="AF90" s="645">
        <v>1</v>
      </c>
      <c r="AG90" s="645">
        <v>1</v>
      </c>
      <c r="AH90" s="645">
        <v>1</v>
      </c>
      <c r="AI90" s="643">
        <f>SUM(G90:AH90)</f>
        <v>11</v>
      </c>
      <c r="AJ90" s="644">
        <v>7</v>
      </c>
      <c r="AK90" s="200" t="s">
        <v>119</v>
      </c>
    </row>
    <row r="91" spans="1:37">
      <c r="A91" s="1025"/>
      <c r="B91" s="19" t="s">
        <v>22</v>
      </c>
      <c r="C91" s="20" t="s">
        <v>23</v>
      </c>
      <c r="D91" s="8" t="s">
        <v>113</v>
      </c>
      <c r="E91" s="20">
        <v>1</v>
      </c>
      <c r="F91" s="182">
        <v>2000</v>
      </c>
      <c r="G91" s="52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53">
        <v>0</v>
      </c>
      <c r="O91" s="17">
        <v>0</v>
      </c>
      <c r="P91" s="17">
        <v>0</v>
      </c>
      <c r="Q91" s="17">
        <v>0</v>
      </c>
      <c r="R91" s="16">
        <v>0</v>
      </c>
      <c r="S91" s="16">
        <v>0.32300000000000001</v>
      </c>
      <c r="T91" s="16">
        <v>0</v>
      </c>
      <c r="U91" s="16">
        <v>0.1285</v>
      </c>
      <c r="V91" s="16">
        <v>0</v>
      </c>
      <c r="W91" s="16">
        <v>0</v>
      </c>
      <c r="X91" s="16">
        <v>0</v>
      </c>
      <c r="Y91" s="16">
        <v>0</v>
      </c>
      <c r="Z91" s="17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1.3995</v>
      </c>
      <c r="AG91" s="17">
        <v>0</v>
      </c>
      <c r="AH91" s="17">
        <v>0</v>
      </c>
      <c r="AI91" s="380"/>
      <c r="AJ91" s="381"/>
      <c r="AK91" s="155"/>
    </row>
    <row r="92" spans="1:37">
      <c r="A92" s="1025"/>
      <c r="B92" s="19" t="s">
        <v>22</v>
      </c>
      <c r="C92" s="20" t="s">
        <v>23</v>
      </c>
      <c r="D92" s="8" t="s">
        <v>113</v>
      </c>
      <c r="E92" s="20">
        <v>2</v>
      </c>
      <c r="F92" s="182">
        <v>2000</v>
      </c>
      <c r="G92" s="52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53">
        <v>0</v>
      </c>
      <c r="O92" s="17">
        <v>0</v>
      </c>
      <c r="P92" s="17">
        <v>0</v>
      </c>
      <c r="Q92" s="17">
        <v>0</v>
      </c>
      <c r="R92" s="16">
        <v>0</v>
      </c>
      <c r="S92" s="16">
        <v>0.41599999999999998</v>
      </c>
      <c r="T92" s="16">
        <v>0</v>
      </c>
      <c r="U92" s="16">
        <v>0.23749999999999999</v>
      </c>
      <c r="V92" s="16">
        <v>0</v>
      </c>
      <c r="W92" s="16">
        <v>1.9E-2</v>
      </c>
      <c r="X92" s="16">
        <v>0</v>
      </c>
      <c r="Y92" s="16">
        <v>0</v>
      </c>
      <c r="Z92" s="17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1.03</v>
      </c>
      <c r="AG92" s="17">
        <v>0.3095</v>
      </c>
      <c r="AH92" s="17">
        <v>0</v>
      </c>
      <c r="AI92" s="380"/>
      <c r="AJ92" s="381"/>
      <c r="AK92" s="155"/>
    </row>
    <row r="93" spans="1:37">
      <c r="A93" s="1025"/>
      <c r="B93" s="19" t="s">
        <v>22</v>
      </c>
      <c r="C93" s="20" t="s">
        <v>23</v>
      </c>
      <c r="D93" s="8" t="s">
        <v>113</v>
      </c>
      <c r="E93" s="20">
        <v>3</v>
      </c>
      <c r="F93" s="182">
        <v>2000</v>
      </c>
      <c r="G93" s="52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53">
        <v>0</v>
      </c>
      <c r="O93" s="17">
        <v>0</v>
      </c>
      <c r="P93" s="17">
        <v>0</v>
      </c>
      <c r="Q93" s="17">
        <v>7.2499999999999995E-2</v>
      </c>
      <c r="R93" s="16">
        <v>0</v>
      </c>
      <c r="S93" s="16">
        <v>8.3000000000000004E-2</v>
      </c>
      <c r="T93" s="16">
        <v>0</v>
      </c>
      <c r="U93" s="16">
        <v>0</v>
      </c>
      <c r="V93" s="16">
        <v>0</v>
      </c>
      <c r="W93" s="16">
        <v>0.21299999999999999</v>
      </c>
      <c r="X93" s="16">
        <v>0</v>
      </c>
      <c r="Y93" s="16">
        <v>0</v>
      </c>
      <c r="Z93" s="17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6">
        <v>0.46500000000000008</v>
      </c>
      <c r="AG93" s="17">
        <v>0.27700000000000002</v>
      </c>
      <c r="AH93" s="17">
        <v>0</v>
      </c>
      <c r="AI93" s="380"/>
      <c r="AJ93" s="381"/>
      <c r="AK93" s="155"/>
    </row>
    <row r="94" spans="1:37">
      <c r="A94" s="1025"/>
      <c r="B94" s="19" t="s">
        <v>22</v>
      </c>
      <c r="C94" s="20" t="s">
        <v>23</v>
      </c>
      <c r="D94" s="8" t="s">
        <v>113</v>
      </c>
      <c r="E94" s="20">
        <v>4</v>
      </c>
      <c r="F94" s="182">
        <v>2000</v>
      </c>
      <c r="G94" s="52">
        <v>0</v>
      </c>
      <c r="H94" s="17">
        <v>0</v>
      </c>
      <c r="I94" s="17">
        <v>0</v>
      </c>
      <c r="J94" s="17">
        <v>0.40050000000000002</v>
      </c>
      <c r="K94" s="17">
        <v>0</v>
      </c>
      <c r="L94" s="17">
        <v>0</v>
      </c>
      <c r="M94" s="17">
        <v>0</v>
      </c>
      <c r="N94" s="53">
        <v>0</v>
      </c>
      <c r="O94" s="17">
        <v>0</v>
      </c>
      <c r="P94" s="17">
        <v>0</v>
      </c>
      <c r="Q94" s="17">
        <v>1.4000000000000002E-2</v>
      </c>
      <c r="R94" s="16">
        <v>0</v>
      </c>
      <c r="S94" s="16">
        <v>7.3499999999999996E-2</v>
      </c>
      <c r="T94" s="16">
        <v>0</v>
      </c>
      <c r="U94" s="16">
        <v>0.13300000000000001</v>
      </c>
      <c r="V94" s="16">
        <v>0</v>
      </c>
      <c r="W94" s="16">
        <v>0</v>
      </c>
      <c r="X94" s="16">
        <v>0</v>
      </c>
      <c r="Y94" s="16">
        <v>0</v>
      </c>
      <c r="Z94" s="17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0.82299999999999995</v>
      </c>
      <c r="AG94" s="17">
        <v>0.12450000000000001</v>
      </c>
      <c r="AH94" s="17">
        <v>0</v>
      </c>
      <c r="AI94" s="380"/>
      <c r="AJ94" s="381"/>
      <c r="AK94" s="155"/>
    </row>
    <row r="95" spans="1:37">
      <c r="A95" s="1025"/>
      <c r="B95" s="19" t="s">
        <v>22</v>
      </c>
      <c r="C95" s="20" t="s">
        <v>23</v>
      </c>
      <c r="D95" s="8" t="s">
        <v>113</v>
      </c>
      <c r="E95" s="20">
        <v>5</v>
      </c>
      <c r="F95" s="182">
        <v>2000</v>
      </c>
      <c r="G95" s="52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53">
        <v>0</v>
      </c>
      <c r="O95" s="17">
        <v>0</v>
      </c>
      <c r="P95" s="17">
        <v>0</v>
      </c>
      <c r="Q95" s="17">
        <v>0</v>
      </c>
      <c r="R95" s="16">
        <v>0.17649999999999999</v>
      </c>
      <c r="S95" s="16">
        <v>0</v>
      </c>
      <c r="T95" s="16">
        <v>0</v>
      </c>
      <c r="U95" s="16">
        <v>0</v>
      </c>
      <c r="V95" s="16">
        <v>0</v>
      </c>
      <c r="W95" s="16">
        <v>1.0665</v>
      </c>
      <c r="X95" s="16">
        <v>0</v>
      </c>
      <c r="Y95" s="16">
        <v>0</v>
      </c>
      <c r="Z95" s="17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1.119</v>
      </c>
      <c r="AG95" s="17">
        <v>0.13650000000000001</v>
      </c>
      <c r="AH95" s="17">
        <v>0</v>
      </c>
      <c r="AI95" s="380"/>
      <c r="AJ95" s="381"/>
      <c r="AK95" s="155"/>
    </row>
    <row r="96" spans="1:37">
      <c r="A96" s="1025"/>
      <c r="B96" s="19" t="s">
        <v>22</v>
      </c>
      <c r="C96" s="20" t="s">
        <v>23</v>
      </c>
      <c r="D96" s="8" t="s">
        <v>113</v>
      </c>
      <c r="E96" s="20">
        <v>6</v>
      </c>
      <c r="F96" s="182">
        <v>2000</v>
      </c>
      <c r="G96" s="52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53">
        <v>0</v>
      </c>
      <c r="O96" s="17">
        <v>0</v>
      </c>
      <c r="P96" s="17">
        <v>0</v>
      </c>
      <c r="Q96" s="17">
        <v>1.7500000000000002E-2</v>
      </c>
      <c r="R96" s="16">
        <v>0</v>
      </c>
      <c r="S96" s="16">
        <v>0.23250000000000004</v>
      </c>
      <c r="T96" s="16">
        <v>0</v>
      </c>
      <c r="U96" s="16">
        <v>8.7999999999999995E-2</v>
      </c>
      <c r="V96" s="16">
        <v>0</v>
      </c>
      <c r="W96" s="16">
        <v>0.496</v>
      </c>
      <c r="X96" s="16">
        <v>0</v>
      </c>
      <c r="Y96" s="16">
        <v>0</v>
      </c>
      <c r="Z96" s="17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0.23899999999999999</v>
      </c>
      <c r="AG96" s="17">
        <v>0.1085</v>
      </c>
      <c r="AH96" s="17">
        <v>0</v>
      </c>
      <c r="AI96" s="380"/>
      <c r="AJ96" s="381"/>
      <c r="AK96" s="155"/>
    </row>
    <row r="97" spans="1:37">
      <c r="A97" s="1025"/>
      <c r="B97" s="19" t="s">
        <v>22</v>
      </c>
      <c r="C97" s="20" t="s">
        <v>23</v>
      </c>
      <c r="D97" s="8" t="s">
        <v>113</v>
      </c>
      <c r="E97" s="20">
        <v>7</v>
      </c>
      <c r="F97" s="182">
        <v>2000</v>
      </c>
      <c r="G97" s="52">
        <v>0</v>
      </c>
      <c r="H97" s="17">
        <v>0</v>
      </c>
      <c r="I97" s="17">
        <v>0</v>
      </c>
      <c r="J97" s="17">
        <v>6.4500000000000002E-2</v>
      </c>
      <c r="K97" s="17">
        <v>0</v>
      </c>
      <c r="L97" s="17">
        <v>0</v>
      </c>
      <c r="M97" s="17">
        <v>0</v>
      </c>
      <c r="N97" s="53">
        <v>0</v>
      </c>
      <c r="O97" s="17">
        <v>0</v>
      </c>
      <c r="P97" s="17">
        <v>7.5999999999999998E-2</v>
      </c>
      <c r="Q97" s="17">
        <v>3.4500000000000003E-2</v>
      </c>
      <c r="R97" s="16">
        <v>0</v>
      </c>
      <c r="S97" s="16">
        <v>0.17299999999999999</v>
      </c>
      <c r="T97" s="16">
        <v>0</v>
      </c>
      <c r="U97" s="16">
        <v>0.21199999999999999</v>
      </c>
      <c r="V97" s="16">
        <v>0</v>
      </c>
      <c r="W97" s="16">
        <v>1.0999999999999999E-2</v>
      </c>
      <c r="X97" s="16">
        <v>0</v>
      </c>
      <c r="Y97" s="16">
        <v>0</v>
      </c>
      <c r="Z97" s="17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1.026</v>
      </c>
      <c r="AG97" s="17">
        <v>0</v>
      </c>
      <c r="AH97" s="17">
        <v>0</v>
      </c>
      <c r="AI97" s="380"/>
      <c r="AJ97" s="381"/>
      <c r="AK97" s="155"/>
    </row>
    <row r="98" spans="1:37">
      <c r="A98" s="1116"/>
      <c r="B98" s="19" t="s">
        <v>22</v>
      </c>
      <c r="C98" s="20" t="s">
        <v>23</v>
      </c>
      <c r="D98" s="8" t="s">
        <v>113</v>
      </c>
      <c r="E98" s="20">
        <v>8</v>
      </c>
      <c r="F98" s="182">
        <v>2000</v>
      </c>
      <c r="G98" s="52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53">
        <v>0</v>
      </c>
      <c r="O98" s="17">
        <v>0</v>
      </c>
      <c r="P98" s="17">
        <v>0</v>
      </c>
      <c r="Q98" s="17">
        <v>4.2999999999999997E-2</v>
      </c>
      <c r="R98" s="16">
        <v>0.18049999999999999</v>
      </c>
      <c r="S98" s="16">
        <v>0.73650000000000004</v>
      </c>
      <c r="T98" s="16">
        <v>0</v>
      </c>
      <c r="U98" s="16">
        <v>0</v>
      </c>
      <c r="V98" s="16">
        <v>0</v>
      </c>
      <c r="W98" s="16">
        <v>0.32050000000000001</v>
      </c>
      <c r="X98" s="16">
        <v>0</v>
      </c>
      <c r="Y98" s="16">
        <v>0</v>
      </c>
      <c r="Z98" s="17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0.69899999999999995</v>
      </c>
      <c r="AG98" s="17">
        <v>0</v>
      </c>
      <c r="AH98" s="17">
        <v>0</v>
      </c>
      <c r="AI98" s="380"/>
      <c r="AJ98" s="381"/>
      <c r="AK98" s="155"/>
    </row>
    <row r="99" spans="1:37">
      <c r="A99" s="1116"/>
      <c r="B99" s="19" t="s">
        <v>22</v>
      </c>
      <c r="C99" s="20" t="s">
        <v>23</v>
      </c>
      <c r="D99" s="8" t="s">
        <v>113</v>
      </c>
      <c r="E99" s="20">
        <v>9</v>
      </c>
      <c r="F99" s="182">
        <v>2000</v>
      </c>
      <c r="G99" s="52">
        <v>0</v>
      </c>
      <c r="H99" s="17">
        <v>0</v>
      </c>
      <c r="I99" s="17">
        <v>0</v>
      </c>
      <c r="J99" s="17">
        <v>1.1105</v>
      </c>
      <c r="K99" s="17">
        <v>0</v>
      </c>
      <c r="L99" s="17">
        <v>0</v>
      </c>
      <c r="M99" s="17">
        <v>0</v>
      </c>
      <c r="N99" s="53">
        <v>0</v>
      </c>
      <c r="O99" s="17">
        <v>0</v>
      </c>
      <c r="P99" s="17">
        <v>0</v>
      </c>
      <c r="Q99" s="17">
        <v>0</v>
      </c>
      <c r="R99" s="16">
        <v>0.30499999999999999</v>
      </c>
      <c r="S99" s="16">
        <v>0.10100000000000001</v>
      </c>
      <c r="T99" s="16">
        <v>0</v>
      </c>
      <c r="U99" s="16">
        <v>0</v>
      </c>
      <c r="V99" s="16">
        <v>0</v>
      </c>
      <c r="W99" s="16">
        <v>0.1545</v>
      </c>
      <c r="X99" s="16">
        <v>0</v>
      </c>
      <c r="Y99" s="16">
        <v>0</v>
      </c>
      <c r="Z99" s="17">
        <v>0</v>
      </c>
      <c r="AA99" s="16">
        <v>0.36</v>
      </c>
      <c r="AB99" s="16">
        <v>0</v>
      </c>
      <c r="AC99" s="16">
        <v>0</v>
      </c>
      <c r="AD99" s="16">
        <v>0</v>
      </c>
      <c r="AE99" s="16">
        <v>0</v>
      </c>
      <c r="AF99" s="16">
        <v>0</v>
      </c>
      <c r="AG99" s="17">
        <v>0.74850000000000005</v>
      </c>
      <c r="AH99" s="17">
        <v>0</v>
      </c>
      <c r="AI99" s="380"/>
      <c r="AJ99" s="381"/>
      <c r="AK99" s="155"/>
    </row>
    <row r="100" spans="1:37">
      <c r="A100" s="1116"/>
      <c r="B100" s="23" t="s">
        <v>22</v>
      </c>
      <c r="C100" s="24" t="s">
        <v>23</v>
      </c>
      <c r="D100" s="24" t="s">
        <v>113</v>
      </c>
      <c r="E100" s="24">
        <v>10</v>
      </c>
      <c r="F100" s="209">
        <v>2000</v>
      </c>
      <c r="G100" s="634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02">
        <v>0</v>
      </c>
      <c r="O100" s="27">
        <v>0</v>
      </c>
      <c r="P100" s="27">
        <v>0.127</v>
      </c>
      <c r="Q100" s="27">
        <v>0</v>
      </c>
      <c r="R100" s="26">
        <v>0</v>
      </c>
      <c r="S100" s="26">
        <v>0.28949999999999998</v>
      </c>
      <c r="T100" s="1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7">
        <v>0</v>
      </c>
      <c r="AA100" s="26">
        <v>0</v>
      </c>
      <c r="AB100" s="26">
        <v>0</v>
      </c>
      <c r="AC100" s="26">
        <v>0</v>
      </c>
      <c r="AD100" s="26">
        <v>0</v>
      </c>
      <c r="AE100" s="16">
        <v>0</v>
      </c>
      <c r="AF100" s="26">
        <v>0</v>
      </c>
      <c r="AG100" s="27">
        <v>0.68100000000000005</v>
      </c>
      <c r="AH100" s="27">
        <v>0</v>
      </c>
      <c r="AI100" s="380"/>
      <c r="AJ100" s="381"/>
      <c r="AK100" s="155"/>
    </row>
    <row r="101" spans="1:37" s="171" customFormat="1" ht="15.75" thickBot="1">
      <c r="A101" s="1117"/>
      <c r="B101" s="194" t="s">
        <v>194</v>
      </c>
      <c r="C101" s="702"/>
      <c r="D101" s="515"/>
      <c r="E101" s="702"/>
      <c r="F101" s="703"/>
      <c r="G101" s="648">
        <v>0</v>
      </c>
      <c r="H101" s="650">
        <v>0</v>
      </c>
      <c r="I101" s="650">
        <v>0</v>
      </c>
      <c r="J101" s="650">
        <v>1</v>
      </c>
      <c r="K101" s="650">
        <v>0</v>
      </c>
      <c r="L101" s="650">
        <v>0</v>
      </c>
      <c r="M101" s="650">
        <v>0</v>
      </c>
      <c r="N101" s="651">
        <v>0</v>
      </c>
      <c r="O101" s="650">
        <v>0</v>
      </c>
      <c r="P101" s="650">
        <v>1</v>
      </c>
      <c r="Q101" s="650">
        <v>1</v>
      </c>
      <c r="R101" s="650">
        <v>1</v>
      </c>
      <c r="S101" s="650">
        <v>1</v>
      </c>
      <c r="T101" s="650">
        <v>0</v>
      </c>
      <c r="U101" s="650">
        <v>1</v>
      </c>
      <c r="V101" s="650">
        <v>0</v>
      </c>
      <c r="W101" s="650">
        <v>1</v>
      </c>
      <c r="X101" s="650">
        <v>0</v>
      </c>
      <c r="Y101" s="650">
        <v>0</v>
      </c>
      <c r="Z101" s="650">
        <v>0</v>
      </c>
      <c r="AA101" s="650">
        <v>1</v>
      </c>
      <c r="AB101" s="650">
        <v>0</v>
      </c>
      <c r="AC101" s="650">
        <v>0</v>
      </c>
      <c r="AD101" s="650">
        <v>0</v>
      </c>
      <c r="AE101" s="650">
        <v>0</v>
      </c>
      <c r="AF101" s="650">
        <v>1</v>
      </c>
      <c r="AG101" s="650">
        <v>1</v>
      </c>
      <c r="AH101" s="650">
        <v>0</v>
      </c>
      <c r="AI101" s="661">
        <f>SUM(G101:AH101)</f>
        <v>10</v>
      </c>
      <c r="AJ101" s="662">
        <v>5</v>
      </c>
      <c r="AK101" s="201" t="s">
        <v>46</v>
      </c>
    </row>
    <row r="102" spans="1:37">
      <c r="A102" s="1088" t="s">
        <v>24</v>
      </c>
      <c r="B102" s="477" t="s">
        <v>25</v>
      </c>
      <c r="C102" s="56" t="s">
        <v>26</v>
      </c>
      <c r="D102" s="56" t="s">
        <v>111</v>
      </c>
      <c r="E102" s="56">
        <v>1</v>
      </c>
      <c r="F102" s="478">
        <v>2000</v>
      </c>
      <c r="G102" s="635">
        <v>0</v>
      </c>
      <c r="H102" s="64">
        <v>0</v>
      </c>
      <c r="I102" s="64">
        <v>0</v>
      </c>
      <c r="J102" s="64">
        <v>0</v>
      </c>
      <c r="K102" s="64">
        <v>0</v>
      </c>
      <c r="L102" s="64">
        <v>0</v>
      </c>
      <c r="M102" s="64">
        <v>0</v>
      </c>
      <c r="N102" s="322">
        <v>0</v>
      </c>
      <c r="O102" s="64">
        <v>0</v>
      </c>
      <c r="P102" s="64">
        <v>1.1305000000000001</v>
      </c>
      <c r="Q102" s="64">
        <v>0</v>
      </c>
      <c r="R102" s="63">
        <v>0</v>
      </c>
      <c r="S102" s="63">
        <v>0</v>
      </c>
      <c r="T102" s="59">
        <v>0</v>
      </c>
      <c r="U102" s="63">
        <v>7.1499999999999994E-2</v>
      </c>
      <c r="V102" s="63">
        <v>0</v>
      </c>
      <c r="W102" s="63">
        <v>0</v>
      </c>
      <c r="X102" s="63">
        <v>0</v>
      </c>
      <c r="Y102" s="63">
        <v>0</v>
      </c>
      <c r="Z102" s="64">
        <v>0</v>
      </c>
      <c r="AA102" s="63">
        <v>0</v>
      </c>
      <c r="AB102" s="63">
        <v>8.2684999999999995</v>
      </c>
      <c r="AC102" s="63">
        <v>0</v>
      </c>
      <c r="AD102" s="63">
        <v>0</v>
      </c>
      <c r="AE102" s="59">
        <v>0</v>
      </c>
      <c r="AF102" s="63">
        <v>0</v>
      </c>
      <c r="AG102" s="64">
        <v>0</v>
      </c>
      <c r="AH102" s="64">
        <v>0</v>
      </c>
      <c r="AI102" s="136"/>
      <c r="AJ102" s="154"/>
      <c r="AK102" s="155"/>
    </row>
    <row r="103" spans="1:37">
      <c r="A103" s="1078"/>
      <c r="B103" s="479" t="s">
        <v>25</v>
      </c>
      <c r="C103" s="66" t="s">
        <v>26</v>
      </c>
      <c r="D103" s="66" t="s">
        <v>111</v>
      </c>
      <c r="E103" s="66">
        <v>2</v>
      </c>
      <c r="F103" s="480">
        <v>2000</v>
      </c>
      <c r="G103" s="636">
        <v>0</v>
      </c>
      <c r="H103" s="64">
        <v>0</v>
      </c>
      <c r="I103" s="64">
        <v>0</v>
      </c>
      <c r="J103" s="64">
        <v>0</v>
      </c>
      <c r="K103" s="64">
        <v>0</v>
      </c>
      <c r="L103" s="64">
        <v>0</v>
      </c>
      <c r="M103" s="64">
        <v>0</v>
      </c>
      <c r="N103" s="322">
        <v>0</v>
      </c>
      <c r="O103" s="64">
        <v>0</v>
      </c>
      <c r="P103" s="64">
        <v>2.7324999999999999</v>
      </c>
      <c r="Q103" s="64">
        <v>0</v>
      </c>
      <c r="R103" s="63">
        <v>0</v>
      </c>
      <c r="S103" s="63">
        <v>0</v>
      </c>
      <c r="T103" s="63">
        <v>0</v>
      </c>
      <c r="U103" s="63">
        <v>0.11100000000000002</v>
      </c>
      <c r="V103" s="63">
        <v>0</v>
      </c>
      <c r="W103" s="63">
        <v>0</v>
      </c>
      <c r="X103" s="63">
        <v>0</v>
      </c>
      <c r="Y103" s="63">
        <v>0</v>
      </c>
      <c r="Z103" s="64">
        <v>0</v>
      </c>
      <c r="AA103" s="63">
        <v>0</v>
      </c>
      <c r="AB103" s="63">
        <v>16.338000000000001</v>
      </c>
      <c r="AC103" s="63">
        <v>0</v>
      </c>
      <c r="AD103" s="63">
        <v>0</v>
      </c>
      <c r="AE103" s="63">
        <v>0</v>
      </c>
      <c r="AF103" s="63">
        <v>0</v>
      </c>
      <c r="AG103" s="64">
        <v>0</v>
      </c>
      <c r="AH103" s="64">
        <v>0</v>
      </c>
      <c r="AI103" s="136"/>
      <c r="AJ103" s="154"/>
      <c r="AK103" s="155"/>
    </row>
    <row r="104" spans="1:37">
      <c r="A104" s="1078"/>
      <c r="B104" s="479" t="s">
        <v>25</v>
      </c>
      <c r="C104" s="66" t="s">
        <v>26</v>
      </c>
      <c r="D104" s="66" t="s">
        <v>111</v>
      </c>
      <c r="E104" s="66">
        <v>3</v>
      </c>
      <c r="F104" s="480">
        <v>2000</v>
      </c>
      <c r="G104" s="636">
        <v>0</v>
      </c>
      <c r="H104" s="64">
        <v>0</v>
      </c>
      <c r="I104" s="64">
        <v>0</v>
      </c>
      <c r="J104" s="64">
        <v>0</v>
      </c>
      <c r="K104" s="64">
        <v>0</v>
      </c>
      <c r="L104" s="64">
        <v>0</v>
      </c>
      <c r="M104" s="64">
        <v>0</v>
      </c>
      <c r="N104" s="322">
        <v>0</v>
      </c>
      <c r="O104" s="64">
        <v>0</v>
      </c>
      <c r="P104" s="64">
        <v>0.54549999999999998</v>
      </c>
      <c r="Q104" s="64">
        <v>0</v>
      </c>
      <c r="R104" s="63">
        <v>0</v>
      </c>
      <c r="S104" s="63">
        <v>0</v>
      </c>
      <c r="T104" s="63">
        <v>0</v>
      </c>
      <c r="U104" s="63">
        <v>0</v>
      </c>
      <c r="V104" s="63">
        <v>0</v>
      </c>
      <c r="W104" s="63">
        <v>8.3500000000000005E-2</v>
      </c>
      <c r="X104" s="63">
        <v>0</v>
      </c>
      <c r="Y104" s="63">
        <v>0</v>
      </c>
      <c r="Z104" s="64">
        <v>0</v>
      </c>
      <c r="AA104" s="63">
        <v>0</v>
      </c>
      <c r="AB104" s="63">
        <v>9.9830000000000005</v>
      </c>
      <c r="AC104" s="63">
        <v>0</v>
      </c>
      <c r="AD104" s="63">
        <v>0</v>
      </c>
      <c r="AE104" s="63">
        <v>0</v>
      </c>
      <c r="AF104" s="63">
        <v>0</v>
      </c>
      <c r="AG104" s="64">
        <v>0</v>
      </c>
      <c r="AH104" s="64">
        <v>0</v>
      </c>
      <c r="AI104" s="136"/>
      <c r="AJ104" s="154"/>
      <c r="AK104" s="155"/>
    </row>
    <row r="105" spans="1:37">
      <c r="A105" s="1078"/>
      <c r="B105" s="479" t="s">
        <v>25</v>
      </c>
      <c r="C105" s="66" t="s">
        <v>26</v>
      </c>
      <c r="D105" s="66" t="s">
        <v>111</v>
      </c>
      <c r="E105" s="66">
        <v>4</v>
      </c>
      <c r="F105" s="480">
        <v>2000</v>
      </c>
      <c r="G105" s="636">
        <v>0</v>
      </c>
      <c r="H105" s="64">
        <v>0</v>
      </c>
      <c r="I105" s="64">
        <v>0</v>
      </c>
      <c r="J105" s="64">
        <v>0</v>
      </c>
      <c r="K105" s="64">
        <v>0</v>
      </c>
      <c r="L105" s="64">
        <v>0</v>
      </c>
      <c r="M105" s="64">
        <v>0</v>
      </c>
      <c r="N105" s="322">
        <v>0</v>
      </c>
      <c r="O105" s="64">
        <v>0</v>
      </c>
      <c r="P105" s="64">
        <v>2.7229999999999999</v>
      </c>
      <c r="Q105" s="64">
        <v>0</v>
      </c>
      <c r="R105" s="63">
        <v>0</v>
      </c>
      <c r="S105" s="63">
        <v>0</v>
      </c>
      <c r="T105" s="63">
        <v>0</v>
      </c>
      <c r="U105" s="63">
        <v>0</v>
      </c>
      <c r="V105" s="63">
        <v>0</v>
      </c>
      <c r="W105" s="63">
        <v>0</v>
      </c>
      <c r="X105" s="63">
        <v>0</v>
      </c>
      <c r="Y105" s="63">
        <v>0</v>
      </c>
      <c r="Z105" s="64">
        <v>0</v>
      </c>
      <c r="AA105" s="63">
        <v>0</v>
      </c>
      <c r="AB105" s="63">
        <v>4.194</v>
      </c>
      <c r="AC105" s="63">
        <v>0</v>
      </c>
      <c r="AD105" s="63">
        <v>0</v>
      </c>
      <c r="AE105" s="63">
        <v>0</v>
      </c>
      <c r="AF105" s="63">
        <v>0</v>
      </c>
      <c r="AG105" s="64">
        <v>0</v>
      </c>
      <c r="AH105" s="64">
        <v>0</v>
      </c>
      <c r="AI105" s="136"/>
      <c r="AJ105" s="154"/>
      <c r="AK105" s="155"/>
    </row>
    <row r="106" spans="1:37">
      <c r="A106" s="1078"/>
      <c r="B106" s="479" t="s">
        <v>25</v>
      </c>
      <c r="C106" s="66" t="s">
        <v>26</v>
      </c>
      <c r="D106" s="66" t="s">
        <v>111</v>
      </c>
      <c r="E106" s="66">
        <v>5</v>
      </c>
      <c r="F106" s="480">
        <v>2000</v>
      </c>
      <c r="G106" s="636">
        <v>0</v>
      </c>
      <c r="H106" s="64">
        <v>0</v>
      </c>
      <c r="I106" s="64">
        <v>0</v>
      </c>
      <c r="J106" s="64">
        <v>0.23749999999999999</v>
      </c>
      <c r="K106" s="64">
        <v>0</v>
      </c>
      <c r="L106" s="64">
        <v>0</v>
      </c>
      <c r="M106" s="64">
        <v>0</v>
      </c>
      <c r="N106" s="322">
        <v>0</v>
      </c>
      <c r="O106" s="64">
        <v>0</v>
      </c>
      <c r="P106" s="64">
        <v>0.86850000000000005</v>
      </c>
      <c r="Q106" s="64">
        <v>0</v>
      </c>
      <c r="R106" s="63">
        <v>6.8000000000000005E-2</v>
      </c>
      <c r="S106" s="63">
        <v>3.4000000000000002E-2</v>
      </c>
      <c r="T106" s="63">
        <v>0</v>
      </c>
      <c r="U106" s="63">
        <v>6.0499999999999998E-2</v>
      </c>
      <c r="V106" s="63">
        <v>0</v>
      </c>
      <c r="W106" s="63">
        <v>0.17449999999999999</v>
      </c>
      <c r="X106" s="63">
        <v>0</v>
      </c>
      <c r="Y106" s="63">
        <v>0</v>
      </c>
      <c r="Z106" s="64">
        <v>0</v>
      </c>
      <c r="AA106" s="63">
        <v>0</v>
      </c>
      <c r="AB106" s="63">
        <v>5.3579999999999997</v>
      </c>
      <c r="AC106" s="63">
        <v>0</v>
      </c>
      <c r="AD106" s="63">
        <v>0</v>
      </c>
      <c r="AE106" s="63">
        <v>0</v>
      </c>
      <c r="AF106" s="63">
        <v>0</v>
      </c>
      <c r="AG106" s="64">
        <v>0</v>
      </c>
      <c r="AH106" s="64">
        <v>0</v>
      </c>
      <c r="AI106" s="136"/>
      <c r="AJ106" s="154"/>
      <c r="AK106" s="155"/>
    </row>
    <row r="107" spans="1:37">
      <c r="A107" s="1078"/>
      <c r="B107" s="479" t="s">
        <v>25</v>
      </c>
      <c r="C107" s="66" t="s">
        <v>26</v>
      </c>
      <c r="D107" s="66" t="s">
        <v>111</v>
      </c>
      <c r="E107" s="66">
        <v>6</v>
      </c>
      <c r="F107" s="480">
        <v>2000</v>
      </c>
      <c r="G107" s="636">
        <v>0</v>
      </c>
      <c r="H107" s="64">
        <v>0</v>
      </c>
      <c r="I107" s="64">
        <v>0</v>
      </c>
      <c r="J107" s="64">
        <v>0</v>
      </c>
      <c r="K107" s="64">
        <v>0</v>
      </c>
      <c r="L107" s="64">
        <v>0</v>
      </c>
      <c r="M107" s="64">
        <v>0</v>
      </c>
      <c r="N107" s="322">
        <v>0</v>
      </c>
      <c r="O107" s="64">
        <v>0</v>
      </c>
      <c r="P107" s="64">
        <v>0</v>
      </c>
      <c r="Q107" s="64">
        <v>0</v>
      </c>
      <c r="R107" s="63">
        <v>0.187</v>
      </c>
      <c r="S107" s="63">
        <v>0</v>
      </c>
      <c r="T107" s="63">
        <v>0</v>
      </c>
      <c r="U107" s="63">
        <v>0</v>
      </c>
      <c r="V107" s="63">
        <v>0</v>
      </c>
      <c r="W107" s="63">
        <v>0.12350000000000001</v>
      </c>
      <c r="X107" s="63">
        <v>0</v>
      </c>
      <c r="Y107" s="63">
        <v>0</v>
      </c>
      <c r="Z107" s="64">
        <v>0</v>
      </c>
      <c r="AA107" s="63">
        <v>0</v>
      </c>
      <c r="AB107" s="63">
        <v>1.3420000000000001</v>
      </c>
      <c r="AC107" s="63">
        <v>0</v>
      </c>
      <c r="AD107" s="63">
        <v>0</v>
      </c>
      <c r="AE107" s="63">
        <v>0</v>
      </c>
      <c r="AF107" s="63">
        <v>0</v>
      </c>
      <c r="AG107" s="64">
        <v>0</v>
      </c>
      <c r="AH107" s="64">
        <v>0</v>
      </c>
      <c r="AI107" s="136"/>
      <c r="AJ107" s="154"/>
      <c r="AK107" s="155"/>
    </row>
    <row r="108" spans="1:37">
      <c r="A108" s="1078"/>
      <c r="B108" s="479" t="s">
        <v>25</v>
      </c>
      <c r="C108" s="66" t="s">
        <v>26</v>
      </c>
      <c r="D108" s="66" t="s">
        <v>111</v>
      </c>
      <c r="E108" s="66">
        <v>7</v>
      </c>
      <c r="F108" s="480">
        <v>2000</v>
      </c>
      <c r="G108" s="636">
        <v>0</v>
      </c>
      <c r="H108" s="64">
        <v>0</v>
      </c>
      <c r="I108" s="64">
        <v>0</v>
      </c>
      <c r="J108" s="64">
        <v>0</v>
      </c>
      <c r="K108" s="64">
        <v>0</v>
      </c>
      <c r="L108" s="64">
        <v>0</v>
      </c>
      <c r="M108" s="64">
        <v>0</v>
      </c>
      <c r="N108" s="322">
        <v>0</v>
      </c>
      <c r="O108" s="64">
        <v>0</v>
      </c>
      <c r="P108" s="64">
        <v>20.852</v>
      </c>
      <c r="Q108" s="64">
        <v>0</v>
      </c>
      <c r="R108" s="63">
        <v>0.32350000000000001</v>
      </c>
      <c r="S108" s="63">
        <v>0</v>
      </c>
      <c r="T108" s="63">
        <v>0</v>
      </c>
      <c r="U108" s="63">
        <v>7.3499999999999996E-2</v>
      </c>
      <c r="V108" s="63">
        <v>0</v>
      </c>
      <c r="W108" s="63">
        <v>0</v>
      </c>
      <c r="X108" s="63">
        <v>0</v>
      </c>
      <c r="Y108" s="63">
        <v>0</v>
      </c>
      <c r="Z108" s="64">
        <v>0</v>
      </c>
      <c r="AA108" s="63">
        <v>0</v>
      </c>
      <c r="AB108" s="63">
        <v>3.0310000000000001</v>
      </c>
      <c r="AC108" s="63">
        <v>0</v>
      </c>
      <c r="AD108" s="63">
        <v>0</v>
      </c>
      <c r="AE108" s="63">
        <v>0</v>
      </c>
      <c r="AF108" s="63">
        <v>0</v>
      </c>
      <c r="AG108" s="64">
        <v>0</v>
      </c>
      <c r="AH108" s="64">
        <v>0</v>
      </c>
      <c r="AI108" s="136"/>
      <c r="AJ108" s="154"/>
      <c r="AK108" s="155"/>
    </row>
    <row r="109" spans="1:37">
      <c r="A109" s="1078"/>
      <c r="B109" s="479" t="s">
        <v>25</v>
      </c>
      <c r="C109" s="66" t="s">
        <v>26</v>
      </c>
      <c r="D109" s="66" t="s">
        <v>111</v>
      </c>
      <c r="E109" s="66">
        <v>8</v>
      </c>
      <c r="F109" s="480">
        <v>2000</v>
      </c>
      <c r="G109" s="636">
        <v>0</v>
      </c>
      <c r="H109" s="64">
        <v>0</v>
      </c>
      <c r="I109" s="64">
        <v>0</v>
      </c>
      <c r="J109" s="64">
        <v>0.442</v>
      </c>
      <c r="K109" s="64">
        <v>0</v>
      </c>
      <c r="L109" s="64">
        <v>0.6835</v>
      </c>
      <c r="M109" s="64">
        <v>0</v>
      </c>
      <c r="N109" s="322">
        <v>0</v>
      </c>
      <c r="O109" s="64">
        <v>0</v>
      </c>
      <c r="P109" s="64">
        <v>0</v>
      </c>
      <c r="Q109" s="64">
        <v>0</v>
      </c>
      <c r="R109" s="63">
        <v>0.27950000000000003</v>
      </c>
      <c r="S109" s="63">
        <v>0</v>
      </c>
      <c r="T109" s="63">
        <v>0</v>
      </c>
      <c r="U109" s="63">
        <v>0</v>
      </c>
      <c r="V109" s="63">
        <v>0</v>
      </c>
      <c r="W109" s="63">
        <v>0.42549999999999999</v>
      </c>
      <c r="X109" s="63">
        <v>0</v>
      </c>
      <c r="Y109" s="63">
        <v>0</v>
      </c>
      <c r="Z109" s="64">
        <v>0</v>
      </c>
      <c r="AA109" s="63">
        <v>0</v>
      </c>
      <c r="AB109" s="63">
        <v>4.0174999999999992</v>
      </c>
      <c r="AC109" s="63">
        <v>0</v>
      </c>
      <c r="AD109" s="63">
        <v>0</v>
      </c>
      <c r="AE109" s="63">
        <v>0</v>
      </c>
      <c r="AF109" s="63">
        <v>0</v>
      </c>
      <c r="AG109" s="64">
        <v>0</v>
      </c>
      <c r="AH109" s="64">
        <v>0</v>
      </c>
      <c r="AI109" s="136"/>
      <c r="AJ109" s="154"/>
      <c r="AK109" s="155"/>
    </row>
    <row r="110" spans="1:37">
      <c r="A110" s="1078"/>
      <c r="B110" s="479" t="s">
        <v>25</v>
      </c>
      <c r="C110" s="66" t="s">
        <v>26</v>
      </c>
      <c r="D110" s="66" t="s">
        <v>111</v>
      </c>
      <c r="E110" s="66">
        <v>9</v>
      </c>
      <c r="F110" s="480">
        <v>2000</v>
      </c>
      <c r="G110" s="636">
        <v>0</v>
      </c>
      <c r="H110" s="64">
        <v>0</v>
      </c>
      <c r="I110" s="64">
        <v>0</v>
      </c>
      <c r="J110" s="64">
        <v>0</v>
      </c>
      <c r="K110" s="64">
        <v>0</v>
      </c>
      <c r="L110" s="64">
        <v>0</v>
      </c>
      <c r="M110" s="64">
        <v>0</v>
      </c>
      <c r="N110" s="322">
        <v>0</v>
      </c>
      <c r="O110" s="64">
        <v>0</v>
      </c>
      <c r="P110" s="64">
        <v>0.11200000000000002</v>
      </c>
      <c r="Q110" s="64">
        <v>0</v>
      </c>
      <c r="R110" s="63">
        <v>0</v>
      </c>
      <c r="S110" s="63">
        <v>0</v>
      </c>
      <c r="T110" s="63">
        <v>0</v>
      </c>
      <c r="U110" s="63">
        <v>0</v>
      </c>
      <c r="V110" s="63">
        <v>0</v>
      </c>
      <c r="W110" s="63">
        <v>9.2999999999999999E-2</v>
      </c>
      <c r="X110" s="63">
        <v>0</v>
      </c>
      <c r="Y110" s="63">
        <v>0</v>
      </c>
      <c r="Z110" s="64">
        <v>0</v>
      </c>
      <c r="AA110" s="63">
        <v>0</v>
      </c>
      <c r="AB110" s="63">
        <v>3.7534999999999994</v>
      </c>
      <c r="AC110" s="63">
        <v>0</v>
      </c>
      <c r="AD110" s="63">
        <v>0</v>
      </c>
      <c r="AE110" s="63">
        <v>0</v>
      </c>
      <c r="AF110" s="63">
        <v>0</v>
      </c>
      <c r="AG110" s="64">
        <v>0</v>
      </c>
      <c r="AH110" s="64">
        <v>0</v>
      </c>
      <c r="AI110" s="136"/>
      <c r="AJ110" s="154"/>
      <c r="AK110" s="155"/>
    </row>
    <row r="111" spans="1:37">
      <c r="A111" s="1078"/>
      <c r="B111" s="481" t="s">
        <v>25</v>
      </c>
      <c r="C111" s="72" t="s">
        <v>26</v>
      </c>
      <c r="D111" s="66" t="s">
        <v>111</v>
      </c>
      <c r="E111" s="72">
        <v>10</v>
      </c>
      <c r="F111" s="482">
        <v>2000</v>
      </c>
      <c r="G111" s="637">
        <v>0</v>
      </c>
      <c r="H111" s="76">
        <v>0</v>
      </c>
      <c r="I111" s="76">
        <v>0</v>
      </c>
      <c r="J111" s="76">
        <v>0</v>
      </c>
      <c r="K111" s="76">
        <v>0</v>
      </c>
      <c r="L111" s="76">
        <v>0</v>
      </c>
      <c r="M111" s="76">
        <v>0</v>
      </c>
      <c r="N111" s="323">
        <v>0</v>
      </c>
      <c r="O111" s="76">
        <v>0</v>
      </c>
      <c r="P111" s="76">
        <v>0.11400000000000002</v>
      </c>
      <c r="Q111" s="76">
        <v>0</v>
      </c>
      <c r="R111" s="75">
        <v>0</v>
      </c>
      <c r="S111" s="75">
        <v>0</v>
      </c>
      <c r="T111" s="63">
        <v>0</v>
      </c>
      <c r="U111" s="75">
        <v>7.0499999999999993E-2</v>
      </c>
      <c r="V111" s="75">
        <v>0</v>
      </c>
      <c r="W111" s="75">
        <v>0.26750000000000002</v>
      </c>
      <c r="X111" s="75">
        <v>0</v>
      </c>
      <c r="Y111" s="75">
        <v>0</v>
      </c>
      <c r="Z111" s="76">
        <v>0</v>
      </c>
      <c r="AA111" s="75">
        <v>0</v>
      </c>
      <c r="AB111" s="75">
        <v>3.9315000000000002</v>
      </c>
      <c r="AC111" s="75">
        <v>0</v>
      </c>
      <c r="AD111" s="75">
        <v>0</v>
      </c>
      <c r="AE111" s="63">
        <v>0</v>
      </c>
      <c r="AF111" s="75">
        <v>0</v>
      </c>
      <c r="AG111" s="76">
        <v>0</v>
      </c>
      <c r="AH111" s="76">
        <v>0</v>
      </c>
      <c r="AI111" s="136"/>
      <c r="AJ111" s="154"/>
      <c r="AK111" s="155"/>
    </row>
    <row r="112" spans="1:37" s="171" customFormat="1">
      <c r="A112" s="1078"/>
      <c r="B112" s="627" t="s">
        <v>194</v>
      </c>
      <c r="C112" s="656"/>
      <c r="D112" s="555"/>
      <c r="E112" s="656"/>
      <c r="F112" s="657"/>
      <c r="G112" s="652">
        <v>0</v>
      </c>
      <c r="H112" s="653">
        <v>0</v>
      </c>
      <c r="I112" s="653">
        <v>0</v>
      </c>
      <c r="J112" s="653">
        <v>1</v>
      </c>
      <c r="K112" s="653">
        <v>0</v>
      </c>
      <c r="L112" s="653">
        <v>1</v>
      </c>
      <c r="M112" s="653">
        <v>0</v>
      </c>
      <c r="N112" s="654">
        <v>0</v>
      </c>
      <c r="O112" s="653">
        <v>0</v>
      </c>
      <c r="P112" s="653">
        <v>1</v>
      </c>
      <c r="Q112" s="653">
        <v>0</v>
      </c>
      <c r="R112" s="653">
        <v>1</v>
      </c>
      <c r="S112" s="653">
        <v>1</v>
      </c>
      <c r="T112" s="655">
        <v>0</v>
      </c>
      <c r="U112" s="653">
        <v>1</v>
      </c>
      <c r="V112" s="653">
        <v>0</v>
      </c>
      <c r="W112" s="653">
        <v>1</v>
      </c>
      <c r="X112" s="653">
        <v>0</v>
      </c>
      <c r="Y112" s="653">
        <v>0</v>
      </c>
      <c r="Z112" s="653">
        <v>0</v>
      </c>
      <c r="AA112" s="653">
        <v>0</v>
      </c>
      <c r="AB112" s="653">
        <v>1</v>
      </c>
      <c r="AC112" s="653">
        <v>0</v>
      </c>
      <c r="AD112" s="653">
        <v>0</v>
      </c>
      <c r="AE112" s="655">
        <v>0</v>
      </c>
      <c r="AF112" s="653">
        <v>0</v>
      </c>
      <c r="AG112" s="653">
        <v>0</v>
      </c>
      <c r="AH112" s="653">
        <v>0</v>
      </c>
      <c r="AI112" s="643">
        <f>SUM(G112:AH112)</f>
        <v>8</v>
      </c>
      <c r="AJ112" s="644">
        <v>4</v>
      </c>
      <c r="AK112" s="200" t="s">
        <v>95</v>
      </c>
    </row>
    <row r="113" spans="1:37">
      <c r="A113" s="1078"/>
      <c r="B113" s="479" t="s">
        <v>25</v>
      </c>
      <c r="C113" s="66" t="s">
        <v>26</v>
      </c>
      <c r="D113" s="66" t="s">
        <v>112</v>
      </c>
      <c r="E113" s="66">
        <v>1</v>
      </c>
      <c r="F113" s="480">
        <v>2000</v>
      </c>
      <c r="G113" s="636">
        <v>0</v>
      </c>
      <c r="H113" s="64">
        <v>0</v>
      </c>
      <c r="I113" s="64">
        <v>0</v>
      </c>
      <c r="J113" s="64">
        <v>0.13300000000000001</v>
      </c>
      <c r="K113" s="64">
        <v>0</v>
      </c>
      <c r="L113" s="64">
        <v>0</v>
      </c>
      <c r="M113" s="64">
        <v>0</v>
      </c>
      <c r="N113" s="322">
        <v>0.05</v>
      </c>
      <c r="O113" s="64">
        <v>0</v>
      </c>
      <c r="P113" s="64">
        <v>0</v>
      </c>
      <c r="Q113" s="64">
        <v>2.1000000000000001E-2</v>
      </c>
      <c r="R113" s="63">
        <v>0</v>
      </c>
      <c r="S113" s="63">
        <v>0</v>
      </c>
      <c r="T113" s="63">
        <v>0</v>
      </c>
      <c r="U113" s="63">
        <v>0</v>
      </c>
      <c r="V113" s="63">
        <v>0</v>
      </c>
      <c r="W113" s="63">
        <v>0</v>
      </c>
      <c r="X113" s="63">
        <v>0</v>
      </c>
      <c r="Y113" s="63">
        <v>0</v>
      </c>
      <c r="Z113" s="64">
        <v>0</v>
      </c>
      <c r="AA113" s="63">
        <v>0</v>
      </c>
      <c r="AB113" s="63">
        <v>1.1735</v>
      </c>
      <c r="AC113" s="63">
        <v>0</v>
      </c>
      <c r="AD113" s="63">
        <v>0</v>
      </c>
      <c r="AE113" s="63">
        <v>0</v>
      </c>
      <c r="AF113" s="63">
        <v>0</v>
      </c>
      <c r="AG113" s="64">
        <v>0</v>
      </c>
      <c r="AH113" s="64">
        <v>0</v>
      </c>
      <c r="AI113" s="380"/>
      <c r="AJ113" s="381"/>
      <c r="AK113" s="155"/>
    </row>
    <row r="114" spans="1:37">
      <c r="A114" s="1078"/>
      <c r="B114" s="479" t="s">
        <v>25</v>
      </c>
      <c r="C114" s="66" t="s">
        <v>26</v>
      </c>
      <c r="D114" s="66" t="s">
        <v>112</v>
      </c>
      <c r="E114" s="66">
        <v>2</v>
      </c>
      <c r="F114" s="480">
        <v>2000</v>
      </c>
      <c r="G114" s="636">
        <v>0</v>
      </c>
      <c r="H114" s="64">
        <v>0</v>
      </c>
      <c r="I114" s="64">
        <v>0</v>
      </c>
      <c r="J114" s="64">
        <v>0</v>
      </c>
      <c r="K114" s="64">
        <v>0</v>
      </c>
      <c r="L114" s="64">
        <v>0.18049999999999999</v>
      </c>
      <c r="M114" s="64">
        <v>0</v>
      </c>
      <c r="N114" s="322">
        <v>0.22400000000000003</v>
      </c>
      <c r="O114" s="64">
        <v>0</v>
      </c>
      <c r="P114" s="64">
        <v>0</v>
      </c>
      <c r="Q114" s="64">
        <v>0</v>
      </c>
      <c r="R114" s="63">
        <v>0.311</v>
      </c>
      <c r="S114" s="63">
        <v>0</v>
      </c>
      <c r="T114" s="63">
        <v>0</v>
      </c>
      <c r="U114" s="63">
        <v>0</v>
      </c>
      <c r="V114" s="63">
        <v>0</v>
      </c>
      <c r="W114" s="63">
        <v>0</v>
      </c>
      <c r="X114" s="63">
        <v>0</v>
      </c>
      <c r="Y114" s="63">
        <v>0</v>
      </c>
      <c r="Z114" s="64">
        <v>0</v>
      </c>
      <c r="AA114" s="63">
        <v>0</v>
      </c>
      <c r="AB114" s="63">
        <v>0</v>
      </c>
      <c r="AC114" s="63">
        <v>0</v>
      </c>
      <c r="AD114" s="63">
        <v>0</v>
      </c>
      <c r="AE114" s="63">
        <v>0</v>
      </c>
      <c r="AF114" s="63">
        <v>0</v>
      </c>
      <c r="AG114" s="64">
        <v>0</v>
      </c>
      <c r="AH114" s="64">
        <v>0</v>
      </c>
      <c r="AI114" s="380"/>
      <c r="AJ114" s="381"/>
      <c r="AK114" s="155"/>
    </row>
    <row r="115" spans="1:37">
      <c r="A115" s="1078"/>
      <c r="B115" s="479" t="s">
        <v>25</v>
      </c>
      <c r="C115" s="66" t="s">
        <v>26</v>
      </c>
      <c r="D115" s="66" t="s">
        <v>112</v>
      </c>
      <c r="E115" s="66">
        <v>3</v>
      </c>
      <c r="F115" s="480">
        <v>2000</v>
      </c>
      <c r="G115" s="636">
        <v>0</v>
      </c>
      <c r="H115" s="64">
        <v>0</v>
      </c>
      <c r="I115" s="64">
        <v>0</v>
      </c>
      <c r="J115" s="64">
        <v>0</v>
      </c>
      <c r="K115" s="64">
        <v>0</v>
      </c>
      <c r="L115" s="64">
        <v>0</v>
      </c>
      <c r="M115" s="64">
        <v>0</v>
      </c>
      <c r="N115" s="322">
        <v>0</v>
      </c>
      <c r="O115" s="64">
        <v>0</v>
      </c>
      <c r="P115" s="64">
        <v>0</v>
      </c>
      <c r="Q115" s="64">
        <v>0</v>
      </c>
      <c r="R115" s="63">
        <v>0.183</v>
      </c>
      <c r="S115" s="63">
        <v>0</v>
      </c>
      <c r="T115" s="63">
        <v>0</v>
      </c>
      <c r="U115" s="63">
        <v>0</v>
      </c>
      <c r="V115" s="63">
        <v>0</v>
      </c>
      <c r="W115" s="63">
        <v>0</v>
      </c>
      <c r="X115" s="63">
        <v>0</v>
      </c>
      <c r="Y115" s="63">
        <v>0</v>
      </c>
      <c r="Z115" s="64">
        <v>0</v>
      </c>
      <c r="AA115" s="63">
        <v>0</v>
      </c>
      <c r="AB115" s="63">
        <v>0</v>
      </c>
      <c r="AC115" s="63">
        <v>0</v>
      </c>
      <c r="AD115" s="63">
        <v>0</v>
      </c>
      <c r="AE115" s="63">
        <v>0</v>
      </c>
      <c r="AF115" s="63">
        <v>0</v>
      </c>
      <c r="AG115" s="64">
        <v>0</v>
      </c>
      <c r="AH115" s="64">
        <v>0</v>
      </c>
      <c r="AI115" s="380"/>
      <c r="AJ115" s="381"/>
      <c r="AK115" s="155"/>
    </row>
    <row r="116" spans="1:37">
      <c r="A116" s="1078"/>
      <c r="B116" s="479" t="s">
        <v>25</v>
      </c>
      <c r="C116" s="66" t="s">
        <v>26</v>
      </c>
      <c r="D116" s="66" t="s">
        <v>112</v>
      </c>
      <c r="E116" s="66">
        <v>4</v>
      </c>
      <c r="F116" s="480">
        <v>2000</v>
      </c>
      <c r="G116" s="636">
        <v>0</v>
      </c>
      <c r="H116" s="64">
        <v>0</v>
      </c>
      <c r="I116" s="64">
        <v>0</v>
      </c>
      <c r="J116" s="64">
        <v>0</v>
      </c>
      <c r="K116" s="64">
        <v>0</v>
      </c>
      <c r="L116" s="64">
        <v>0</v>
      </c>
      <c r="M116" s="64">
        <v>0</v>
      </c>
      <c r="N116" s="322">
        <v>0</v>
      </c>
      <c r="O116" s="64">
        <v>0</v>
      </c>
      <c r="P116" s="64">
        <v>0</v>
      </c>
      <c r="Q116" s="64">
        <v>0</v>
      </c>
      <c r="R116" s="63">
        <v>0</v>
      </c>
      <c r="S116" s="63">
        <v>0</v>
      </c>
      <c r="T116" s="63">
        <v>0</v>
      </c>
      <c r="U116" s="63">
        <v>0</v>
      </c>
      <c r="V116" s="63">
        <v>0</v>
      </c>
      <c r="W116" s="63">
        <v>7.7499999999999999E-2</v>
      </c>
      <c r="X116" s="63">
        <v>0</v>
      </c>
      <c r="Y116" s="63">
        <v>0</v>
      </c>
      <c r="Z116" s="64">
        <v>0</v>
      </c>
      <c r="AA116" s="63">
        <v>0</v>
      </c>
      <c r="AB116" s="63">
        <v>0</v>
      </c>
      <c r="AC116" s="63">
        <v>0</v>
      </c>
      <c r="AD116" s="63">
        <v>0</v>
      </c>
      <c r="AE116" s="63">
        <v>0</v>
      </c>
      <c r="AF116" s="63">
        <v>0</v>
      </c>
      <c r="AG116" s="64">
        <v>0</v>
      </c>
      <c r="AH116" s="64">
        <v>0</v>
      </c>
      <c r="AI116" s="380"/>
      <c r="AJ116" s="381"/>
      <c r="AK116" s="155"/>
    </row>
    <row r="117" spans="1:37">
      <c r="A117" s="1078"/>
      <c r="B117" s="479" t="s">
        <v>25</v>
      </c>
      <c r="C117" s="66" t="s">
        <v>26</v>
      </c>
      <c r="D117" s="66" t="s">
        <v>112</v>
      </c>
      <c r="E117" s="66">
        <v>5</v>
      </c>
      <c r="F117" s="480">
        <v>2000</v>
      </c>
      <c r="G117" s="636">
        <v>0</v>
      </c>
      <c r="H117" s="64">
        <v>0</v>
      </c>
      <c r="I117" s="64">
        <v>0</v>
      </c>
      <c r="J117" s="64">
        <v>0</v>
      </c>
      <c r="K117" s="64">
        <v>0</v>
      </c>
      <c r="L117" s="64">
        <v>0</v>
      </c>
      <c r="M117" s="64">
        <v>0</v>
      </c>
      <c r="N117" s="322">
        <v>0</v>
      </c>
      <c r="O117" s="64">
        <v>0</v>
      </c>
      <c r="P117" s="64">
        <v>0</v>
      </c>
      <c r="Q117" s="64">
        <v>0.156</v>
      </c>
      <c r="R117" s="63">
        <v>0</v>
      </c>
      <c r="S117" s="63">
        <v>0</v>
      </c>
      <c r="T117" s="63">
        <v>0</v>
      </c>
      <c r="U117" s="63">
        <v>0</v>
      </c>
      <c r="V117" s="63">
        <v>0</v>
      </c>
      <c r="W117" s="63">
        <v>0.10199999999999999</v>
      </c>
      <c r="X117" s="63">
        <v>0</v>
      </c>
      <c r="Y117" s="63">
        <v>0</v>
      </c>
      <c r="Z117" s="64">
        <v>0</v>
      </c>
      <c r="AA117" s="63">
        <v>0</v>
      </c>
      <c r="AB117" s="63">
        <v>0</v>
      </c>
      <c r="AC117" s="63">
        <v>0</v>
      </c>
      <c r="AD117" s="63">
        <v>0</v>
      </c>
      <c r="AE117" s="63">
        <v>0</v>
      </c>
      <c r="AF117" s="63">
        <v>0</v>
      </c>
      <c r="AG117" s="64">
        <v>1.2999999999999999E-2</v>
      </c>
      <c r="AH117" s="64">
        <v>0</v>
      </c>
      <c r="AI117" s="380"/>
      <c r="AJ117" s="381"/>
      <c r="AK117" s="155"/>
    </row>
    <row r="118" spans="1:37">
      <c r="A118" s="1078"/>
      <c r="B118" s="479" t="s">
        <v>25</v>
      </c>
      <c r="C118" s="66" t="s">
        <v>26</v>
      </c>
      <c r="D118" s="66" t="s">
        <v>112</v>
      </c>
      <c r="E118" s="66">
        <v>6</v>
      </c>
      <c r="F118" s="480">
        <v>2000</v>
      </c>
      <c r="G118" s="636">
        <v>0</v>
      </c>
      <c r="H118" s="64">
        <v>0</v>
      </c>
      <c r="I118" s="64">
        <v>0</v>
      </c>
      <c r="J118" s="64">
        <v>0</v>
      </c>
      <c r="K118" s="64">
        <v>0</v>
      </c>
      <c r="L118" s="64">
        <v>0</v>
      </c>
      <c r="M118" s="64">
        <v>0</v>
      </c>
      <c r="N118" s="322">
        <v>5.7499999999999996E-2</v>
      </c>
      <c r="O118" s="64">
        <v>0.6915</v>
      </c>
      <c r="P118" s="64">
        <v>0</v>
      </c>
      <c r="Q118" s="64">
        <v>0</v>
      </c>
      <c r="R118" s="63">
        <v>0</v>
      </c>
      <c r="S118" s="63">
        <v>0</v>
      </c>
      <c r="T118" s="63">
        <v>0</v>
      </c>
      <c r="U118" s="63">
        <v>0</v>
      </c>
      <c r="V118" s="63">
        <v>0</v>
      </c>
      <c r="W118" s="63">
        <v>0.23150000000000001</v>
      </c>
      <c r="X118" s="63">
        <v>0</v>
      </c>
      <c r="Y118" s="63">
        <v>0</v>
      </c>
      <c r="Z118" s="64">
        <v>0</v>
      </c>
      <c r="AA118" s="63">
        <v>0</v>
      </c>
      <c r="AB118" s="63">
        <v>1.137</v>
      </c>
      <c r="AC118" s="63">
        <v>0</v>
      </c>
      <c r="AD118" s="63">
        <v>0</v>
      </c>
      <c r="AE118" s="63">
        <v>0</v>
      </c>
      <c r="AF118" s="63">
        <v>0</v>
      </c>
      <c r="AG118" s="64">
        <v>0</v>
      </c>
      <c r="AH118" s="64">
        <v>0</v>
      </c>
      <c r="AI118" s="380"/>
      <c r="AJ118" s="381"/>
      <c r="AK118" s="155"/>
    </row>
    <row r="119" spans="1:37">
      <c r="A119" s="1078"/>
      <c r="B119" s="479" t="s">
        <v>25</v>
      </c>
      <c r="C119" s="66" t="s">
        <v>26</v>
      </c>
      <c r="D119" s="66" t="s">
        <v>112</v>
      </c>
      <c r="E119" s="66">
        <v>7</v>
      </c>
      <c r="F119" s="480">
        <v>2000</v>
      </c>
      <c r="G119" s="636">
        <v>0</v>
      </c>
      <c r="H119" s="64">
        <v>0</v>
      </c>
      <c r="I119" s="64">
        <v>0</v>
      </c>
      <c r="J119" s="64">
        <v>0</v>
      </c>
      <c r="K119" s="64">
        <v>0</v>
      </c>
      <c r="L119" s="64">
        <v>0</v>
      </c>
      <c r="M119" s="64">
        <v>0</v>
      </c>
      <c r="N119" s="322">
        <v>0</v>
      </c>
      <c r="O119" s="64">
        <v>0</v>
      </c>
      <c r="P119" s="64">
        <v>0</v>
      </c>
      <c r="Q119" s="64">
        <v>2.8500000000000004E-2</v>
      </c>
      <c r="R119" s="63">
        <v>0</v>
      </c>
      <c r="S119" s="63">
        <v>0</v>
      </c>
      <c r="T119" s="63">
        <v>0</v>
      </c>
      <c r="U119" s="63">
        <v>0</v>
      </c>
      <c r="V119" s="63">
        <v>0</v>
      </c>
      <c r="W119" s="63">
        <v>6.1499999999999999E-2</v>
      </c>
      <c r="X119" s="63">
        <v>0</v>
      </c>
      <c r="Y119" s="63">
        <v>0</v>
      </c>
      <c r="Z119" s="64">
        <v>0</v>
      </c>
      <c r="AA119" s="63">
        <v>0</v>
      </c>
      <c r="AB119" s="63">
        <v>0.66149999999999998</v>
      </c>
      <c r="AC119" s="63">
        <v>0</v>
      </c>
      <c r="AD119" s="63">
        <v>0</v>
      </c>
      <c r="AE119" s="63">
        <v>0</v>
      </c>
      <c r="AF119" s="63">
        <v>0</v>
      </c>
      <c r="AG119" s="64">
        <v>0</v>
      </c>
      <c r="AH119" s="64">
        <v>0</v>
      </c>
      <c r="AI119" s="380"/>
      <c r="AJ119" s="381"/>
      <c r="AK119" s="155"/>
    </row>
    <row r="120" spans="1:37">
      <c r="A120" s="1078"/>
      <c r="B120" s="479" t="s">
        <v>25</v>
      </c>
      <c r="C120" s="66" t="s">
        <v>26</v>
      </c>
      <c r="D120" s="66" t="s">
        <v>112</v>
      </c>
      <c r="E120" s="66">
        <v>8</v>
      </c>
      <c r="F120" s="480">
        <v>2000</v>
      </c>
      <c r="G120" s="636">
        <v>0</v>
      </c>
      <c r="H120" s="64">
        <v>0</v>
      </c>
      <c r="I120" s="64">
        <v>0</v>
      </c>
      <c r="J120" s="64">
        <v>0</v>
      </c>
      <c r="K120" s="64">
        <v>0</v>
      </c>
      <c r="L120" s="64">
        <v>0</v>
      </c>
      <c r="M120" s="64">
        <v>0</v>
      </c>
      <c r="N120" s="322">
        <v>0</v>
      </c>
      <c r="O120" s="64">
        <v>0</v>
      </c>
      <c r="P120" s="64">
        <v>0.71599999999999997</v>
      </c>
      <c r="Q120" s="64">
        <v>0</v>
      </c>
      <c r="R120" s="63">
        <v>0</v>
      </c>
      <c r="S120" s="63">
        <v>0</v>
      </c>
      <c r="T120" s="63">
        <v>0</v>
      </c>
      <c r="U120" s="63">
        <v>0</v>
      </c>
      <c r="V120" s="63">
        <v>0</v>
      </c>
      <c r="W120" s="63">
        <v>0</v>
      </c>
      <c r="X120" s="63">
        <v>0</v>
      </c>
      <c r="Y120" s="63">
        <v>0</v>
      </c>
      <c r="Z120" s="64">
        <v>0</v>
      </c>
      <c r="AA120" s="63">
        <v>0</v>
      </c>
      <c r="AB120" s="63">
        <v>1.4804999999999999</v>
      </c>
      <c r="AC120" s="63">
        <v>0</v>
      </c>
      <c r="AD120" s="63">
        <v>0</v>
      </c>
      <c r="AE120" s="63">
        <v>0</v>
      </c>
      <c r="AF120" s="63">
        <v>0</v>
      </c>
      <c r="AG120" s="64">
        <v>8.6499999999999994E-2</v>
      </c>
      <c r="AH120" s="64">
        <v>0</v>
      </c>
      <c r="AI120" s="380"/>
      <c r="AJ120" s="381"/>
      <c r="AK120" s="155"/>
    </row>
    <row r="121" spans="1:37">
      <c r="A121" s="1078"/>
      <c r="B121" s="479" t="s">
        <v>25</v>
      </c>
      <c r="C121" s="66" t="s">
        <v>26</v>
      </c>
      <c r="D121" s="66" t="s">
        <v>112</v>
      </c>
      <c r="E121" s="66">
        <v>9</v>
      </c>
      <c r="F121" s="480">
        <v>2000</v>
      </c>
      <c r="G121" s="636">
        <v>0</v>
      </c>
      <c r="H121" s="64">
        <v>0</v>
      </c>
      <c r="I121" s="64">
        <v>0</v>
      </c>
      <c r="J121" s="64">
        <v>0</v>
      </c>
      <c r="K121" s="64">
        <v>0</v>
      </c>
      <c r="L121" s="64">
        <v>0</v>
      </c>
      <c r="M121" s="64">
        <v>0</v>
      </c>
      <c r="N121" s="322">
        <v>0</v>
      </c>
      <c r="O121" s="64">
        <v>0</v>
      </c>
      <c r="P121" s="64">
        <v>0</v>
      </c>
      <c r="Q121" s="64">
        <v>0</v>
      </c>
      <c r="R121" s="63">
        <v>0</v>
      </c>
      <c r="S121" s="63">
        <v>0</v>
      </c>
      <c r="T121" s="63">
        <v>0</v>
      </c>
      <c r="U121" s="63">
        <v>0</v>
      </c>
      <c r="V121" s="63">
        <v>0</v>
      </c>
      <c r="W121" s="63">
        <v>0.15</v>
      </c>
      <c r="X121" s="63">
        <v>0</v>
      </c>
      <c r="Y121" s="63">
        <v>0</v>
      </c>
      <c r="Z121" s="64">
        <v>0</v>
      </c>
      <c r="AA121" s="63">
        <v>0</v>
      </c>
      <c r="AB121" s="63">
        <v>0.23450000000000004</v>
      </c>
      <c r="AC121" s="63">
        <v>0</v>
      </c>
      <c r="AD121" s="63">
        <v>0</v>
      </c>
      <c r="AE121" s="63">
        <v>0</v>
      </c>
      <c r="AF121" s="63">
        <v>0</v>
      </c>
      <c r="AG121" s="64">
        <v>0</v>
      </c>
      <c r="AH121" s="64">
        <v>0</v>
      </c>
      <c r="AI121" s="380"/>
      <c r="AJ121" s="381"/>
      <c r="AK121" s="155"/>
    </row>
    <row r="122" spans="1:37">
      <c r="A122" s="1078"/>
      <c r="B122" s="481" t="s">
        <v>25</v>
      </c>
      <c r="C122" s="72" t="s">
        <v>26</v>
      </c>
      <c r="D122" s="66" t="s">
        <v>112</v>
      </c>
      <c r="E122" s="72">
        <v>10</v>
      </c>
      <c r="F122" s="482">
        <v>2000</v>
      </c>
      <c r="G122" s="637">
        <v>0</v>
      </c>
      <c r="H122" s="76">
        <v>0</v>
      </c>
      <c r="I122" s="76">
        <v>0</v>
      </c>
      <c r="J122" s="76">
        <v>0</v>
      </c>
      <c r="K122" s="76">
        <v>0</v>
      </c>
      <c r="L122" s="76">
        <v>0</v>
      </c>
      <c r="M122" s="76">
        <v>0</v>
      </c>
      <c r="N122" s="323">
        <v>0</v>
      </c>
      <c r="O122" s="76">
        <v>0</v>
      </c>
      <c r="P122" s="76">
        <v>0.66949999999999998</v>
      </c>
      <c r="Q122" s="76">
        <v>0</v>
      </c>
      <c r="R122" s="75">
        <v>0</v>
      </c>
      <c r="S122" s="75">
        <v>0</v>
      </c>
      <c r="T122" s="63">
        <v>0</v>
      </c>
      <c r="U122" s="75">
        <v>0</v>
      </c>
      <c r="V122" s="75">
        <v>0</v>
      </c>
      <c r="W122" s="75">
        <v>7.9000000000000001E-2</v>
      </c>
      <c r="X122" s="75">
        <v>0</v>
      </c>
      <c r="Y122" s="75">
        <v>0</v>
      </c>
      <c r="Z122" s="76">
        <v>0</v>
      </c>
      <c r="AA122" s="75">
        <v>0</v>
      </c>
      <c r="AB122" s="75">
        <v>0.51600000000000001</v>
      </c>
      <c r="AC122" s="75">
        <v>0</v>
      </c>
      <c r="AD122" s="75">
        <v>0</v>
      </c>
      <c r="AE122" s="63">
        <v>0</v>
      </c>
      <c r="AF122" s="75">
        <v>0</v>
      </c>
      <c r="AG122" s="76">
        <v>9.8500000000000004E-2</v>
      </c>
      <c r="AH122" s="76">
        <v>0</v>
      </c>
      <c r="AI122" s="380"/>
      <c r="AJ122" s="381"/>
      <c r="AK122" s="155"/>
    </row>
    <row r="123" spans="1:37" s="171" customFormat="1">
      <c r="A123" s="1078"/>
      <c r="B123" s="627" t="s">
        <v>194</v>
      </c>
      <c r="C123" s="656"/>
      <c r="D123" s="555"/>
      <c r="E123" s="656"/>
      <c r="F123" s="657"/>
      <c r="G123" s="652">
        <v>0</v>
      </c>
      <c r="H123" s="655">
        <v>0</v>
      </c>
      <c r="I123" s="653">
        <v>0</v>
      </c>
      <c r="J123" s="653">
        <v>1</v>
      </c>
      <c r="K123" s="653">
        <v>0</v>
      </c>
      <c r="L123" s="653">
        <v>1</v>
      </c>
      <c r="M123" s="653">
        <v>0</v>
      </c>
      <c r="N123" s="654">
        <v>1</v>
      </c>
      <c r="O123" s="653">
        <v>1</v>
      </c>
      <c r="P123" s="653">
        <v>1</v>
      </c>
      <c r="Q123" s="653">
        <v>1</v>
      </c>
      <c r="R123" s="653">
        <v>1</v>
      </c>
      <c r="S123" s="653">
        <v>0</v>
      </c>
      <c r="T123" s="655">
        <v>0</v>
      </c>
      <c r="U123" s="653">
        <v>0</v>
      </c>
      <c r="V123" s="653">
        <v>0</v>
      </c>
      <c r="W123" s="653">
        <v>1</v>
      </c>
      <c r="X123" s="653">
        <v>0</v>
      </c>
      <c r="Y123" s="653">
        <v>0</v>
      </c>
      <c r="Z123" s="653">
        <v>0</v>
      </c>
      <c r="AA123" s="653">
        <v>0</v>
      </c>
      <c r="AB123" s="653">
        <v>1</v>
      </c>
      <c r="AC123" s="653">
        <v>0</v>
      </c>
      <c r="AD123" s="653">
        <v>0</v>
      </c>
      <c r="AE123" s="655">
        <v>0</v>
      </c>
      <c r="AF123" s="653">
        <v>0</v>
      </c>
      <c r="AG123" s="653">
        <v>1</v>
      </c>
      <c r="AH123" s="653">
        <v>0</v>
      </c>
      <c r="AI123" s="643">
        <f>SUM(G123:AH123)</f>
        <v>10</v>
      </c>
      <c r="AJ123" s="644">
        <v>3</v>
      </c>
      <c r="AK123" s="200" t="s">
        <v>46</v>
      </c>
    </row>
    <row r="124" spans="1:37">
      <c r="A124" s="1078"/>
      <c r="B124" s="479" t="s">
        <v>25</v>
      </c>
      <c r="C124" s="66" t="s">
        <v>26</v>
      </c>
      <c r="D124" s="66" t="s">
        <v>113</v>
      </c>
      <c r="E124" s="66">
        <v>1</v>
      </c>
      <c r="F124" s="480">
        <v>2000</v>
      </c>
      <c r="G124" s="636">
        <v>0</v>
      </c>
      <c r="H124" s="64">
        <v>0</v>
      </c>
      <c r="I124" s="64">
        <v>0</v>
      </c>
      <c r="J124" s="64">
        <v>0</v>
      </c>
      <c r="K124" s="64">
        <v>0</v>
      </c>
      <c r="L124" s="64">
        <v>0</v>
      </c>
      <c r="M124" s="64">
        <v>0</v>
      </c>
      <c r="N124" s="322">
        <v>0</v>
      </c>
      <c r="O124" s="64">
        <v>0</v>
      </c>
      <c r="P124" s="64">
        <v>0.32200000000000001</v>
      </c>
      <c r="Q124" s="64">
        <v>0</v>
      </c>
      <c r="R124" s="63">
        <v>5.8999999999999997E-2</v>
      </c>
      <c r="S124" s="63">
        <v>0</v>
      </c>
      <c r="T124" s="63">
        <v>0</v>
      </c>
      <c r="U124" s="63">
        <v>0.75700000000000001</v>
      </c>
      <c r="V124" s="63">
        <v>0</v>
      </c>
      <c r="W124" s="63">
        <v>0.192</v>
      </c>
      <c r="X124" s="63">
        <v>0</v>
      </c>
      <c r="Y124" s="63">
        <v>0</v>
      </c>
      <c r="Z124" s="64">
        <v>0</v>
      </c>
      <c r="AA124" s="63">
        <v>0</v>
      </c>
      <c r="AB124" s="63">
        <v>0.50199999999999989</v>
      </c>
      <c r="AC124" s="63">
        <v>0</v>
      </c>
      <c r="AD124" s="63">
        <v>0</v>
      </c>
      <c r="AE124" s="63">
        <v>0</v>
      </c>
      <c r="AF124" s="63">
        <v>0</v>
      </c>
      <c r="AG124" s="64">
        <v>0</v>
      </c>
      <c r="AH124" s="64">
        <v>0</v>
      </c>
      <c r="AI124" s="380"/>
      <c r="AJ124" s="381"/>
      <c r="AK124" s="155"/>
    </row>
    <row r="125" spans="1:37">
      <c r="A125" s="1078"/>
      <c r="B125" s="479" t="s">
        <v>25</v>
      </c>
      <c r="C125" s="66" t="s">
        <v>26</v>
      </c>
      <c r="D125" s="66" t="s">
        <v>113</v>
      </c>
      <c r="E125" s="66">
        <v>2</v>
      </c>
      <c r="F125" s="480">
        <v>2000</v>
      </c>
      <c r="G125" s="636">
        <v>0</v>
      </c>
      <c r="H125" s="64">
        <v>0</v>
      </c>
      <c r="I125" s="64">
        <v>0</v>
      </c>
      <c r="J125" s="64">
        <v>0</v>
      </c>
      <c r="K125" s="64">
        <v>0</v>
      </c>
      <c r="L125" s="64">
        <v>0</v>
      </c>
      <c r="M125" s="64">
        <v>0.57050000000000001</v>
      </c>
      <c r="N125" s="322">
        <v>0</v>
      </c>
      <c r="O125" s="64">
        <v>0</v>
      </c>
      <c r="P125" s="64">
        <v>4.2000000000000003E-2</v>
      </c>
      <c r="Q125" s="64">
        <v>0</v>
      </c>
      <c r="R125" s="63">
        <v>0</v>
      </c>
      <c r="S125" s="63">
        <v>0</v>
      </c>
      <c r="T125" s="63">
        <v>0</v>
      </c>
      <c r="U125" s="63">
        <v>0</v>
      </c>
      <c r="V125" s="63">
        <v>0</v>
      </c>
      <c r="W125" s="63">
        <v>5.8999999999999997E-2</v>
      </c>
      <c r="X125" s="63">
        <v>0</v>
      </c>
      <c r="Y125" s="63">
        <v>0</v>
      </c>
      <c r="Z125" s="64">
        <v>0</v>
      </c>
      <c r="AA125" s="63">
        <v>0</v>
      </c>
      <c r="AB125" s="63">
        <v>0.74450000000000005</v>
      </c>
      <c r="AC125" s="63">
        <v>0</v>
      </c>
      <c r="AD125" s="63">
        <v>0</v>
      </c>
      <c r="AE125" s="63">
        <v>0</v>
      </c>
      <c r="AF125" s="63">
        <v>0</v>
      </c>
      <c r="AG125" s="64">
        <v>0</v>
      </c>
      <c r="AH125" s="64">
        <v>0</v>
      </c>
      <c r="AI125" s="380"/>
      <c r="AJ125" s="381"/>
      <c r="AK125" s="155"/>
    </row>
    <row r="126" spans="1:37">
      <c r="A126" s="1078"/>
      <c r="B126" s="479" t="s">
        <v>25</v>
      </c>
      <c r="C126" s="66" t="s">
        <v>26</v>
      </c>
      <c r="D126" s="66" t="s">
        <v>113</v>
      </c>
      <c r="E126" s="66">
        <v>3</v>
      </c>
      <c r="F126" s="480">
        <v>2000</v>
      </c>
      <c r="G126" s="636">
        <v>0</v>
      </c>
      <c r="H126" s="64">
        <v>0</v>
      </c>
      <c r="I126" s="64">
        <v>0</v>
      </c>
      <c r="J126" s="64">
        <v>0</v>
      </c>
      <c r="K126" s="64">
        <v>0</v>
      </c>
      <c r="L126" s="64">
        <v>0</v>
      </c>
      <c r="M126" s="64">
        <v>0</v>
      </c>
      <c r="N126" s="322">
        <v>0</v>
      </c>
      <c r="O126" s="64">
        <v>0.25650000000000001</v>
      </c>
      <c r="P126" s="64">
        <v>1.2110000000000001</v>
      </c>
      <c r="Q126" s="64">
        <v>0</v>
      </c>
      <c r="R126" s="63">
        <v>0</v>
      </c>
      <c r="S126" s="63">
        <v>0</v>
      </c>
      <c r="T126" s="63">
        <v>0</v>
      </c>
      <c r="U126" s="63">
        <v>0.24349999999999999</v>
      </c>
      <c r="V126" s="63">
        <v>0</v>
      </c>
      <c r="W126" s="63">
        <v>0.1295</v>
      </c>
      <c r="X126" s="63">
        <v>0</v>
      </c>
      <c r="Y126" s="63">
        <v>0</v>
      </c>
      <c r="Z126" s="64">
        <v>0</v>
      </c>
      <c r="AA126" s="63">
        <v>0</v>
      </c>
      <c r="AB126" s="63">
        <v>5.5175000000000001</v>
      </c>
      <c r="AC126" s="63">
        <v>0</v>
      </c>
      <c r="AD126" s="63">
        <v>0</v>
      </c>
      <c r="AE126" s="63">
        <v>0</v>
      </c>
      <c r="AF126" s="63">
        <v>0</v>
      </c>
      <c r="AG126" s="64">
        <v>0</v>
      </c>
      <c r="AH126" s="64">
        <v>0</v>
      </c>
      <c r="AI126" s="380"/>
      <c r="AJ126" s="381"/>
      <c r="AK126" s="155"/>
    </row>
    <row r="127" spans="1:37">
      <c r="A127" s="1078"/>
      <c r="B127" s="479" t="s">
        <v>25</v>
      </c>
      <c r="C127" s="66" t="s">
        <v>26</v>
      </c>
      <c r="D127" s="66" t="s">
        <v>113</v>
      </c>
      <c r="E127" s="66">
        <v>4</v>
      </c>
      <c r="F127" s="480">
        <v>2000</v>
      </c>
      <c r="G127" s="636">
        <v>0</v>
      </c>
      <c r="H127" s="64">
        <v>0</v>
      </c>
      <c r="I127" s="64">
        <v>0</v>
      </c>
      <c r="J127" s="64">
        <v>0</v>
      </c>
      <c r="K127" s="64">
        <v>0</v>
      </c>
      <c r="L127" s="64">
        <v>0</v>
      </c>
      <c r="M127" s="64">
        <v>0.33600000000000002</v>
      </c>
      <c r="N127" s="322">
        <v>0</v>
      </c>
      <c r="O127" s="64">
        <v>0</v>
      </c>
      <c r="P127" s="64">
        <v>0.47949999999999998</v>
      </c>
      <c r="Q127" s="64">
        <v>0</v>
      </c>
      <c r="R127" s="63">
        <v>0.69650000000000001</v>
      </c>
      <c r="S127" s="63">
        <v>0</v>
      </c>
      <c r="T127" s="63">
        <v>0</v>
      </c>
      <c r="U127" s="63">
        <v>0</v>
      </c>
      <c r="V127" s="63">
        <v>0</v>
      </c>
      <c r="W127" s="63">
        <v>0.10349999999999998</v>
      </c>
      <c r="X127" s="63">
        <v>0</v>
      </c>
      <c r="Y127" s="63">
        <v>0</v>
      </c>
      <c r="Z127" s="64">
        <v>0</v>
      </c>
      <c r="AA127" s="63">
        <v>0</v>
      </c>
      <c r="AB127" s="63">
        <v>9.09</v>
      </c>
      <c r="AC127" s="63">
        <v>0</v>
      </c>
      <c r="AD127" s="63">
        <v>0</v>
      </c>
      <c r="AE127" s="63">
        <v>0</v>
      </c>
      <c r="AF127" s="63">
        <v>0</v>
      </c>
      <c r="AG127" s="64">
        <v>0</v>
      </c>
      <c r="AH127" s="64">
        <v>0</v>
      </c>
      <c r="AI127" s="380"/>
      <c r="AJ127" s="381"/>
      <c r="AK127" s="155"/>
    </row>
    <row r="128" spans="1:37">
      <c r="A128" s="1078"/>
      <c r="B128" s="479" t="s">
        <v>25</v>
      </c>
      <c r="C128" s="66" t="s">
        <v>26</v>
      </c>
      <c r="D128" s="66" t="s">
        <v>113</v>
      </c>
      <c r="E128" s="66">
        <v>5</v>
      </c>
      <c r="F128" s="480">
        <v>2000</v>
      </c>
      <c r="G128" s="636">
        <v>0</v>
      </c>
      <c r="H128" s="64">
        <v>0</v>
      </c>
      <c r="I128" s="64">
        <v>0</v>
      </c>
      <c r="J128" s="64">
        <v>8.1000000000000003E-2</v>
      </c>
      <c r="K128" s="64">
        <v>0</v>
      </c>
      <c r="L128" s="64">
        <v>0</v>
      </c>
      <c r="M128" s="64">
        <v>0</v>
      </c>
      <c r="N128" s="322">
        <v>0</v>
      </c>
      <c r="O128" s="64">
        <v>0.51200000000000001</v>
      </c>
      <c r="P128" s="64">
        <v>0.1855</v>
      </c>
      <c r="Q128" s="64">
        <v>0</v>
      </c>
      <c r="R128" s="63">
        <v>0.38700000000000001</v>
      </c>
      <c r="S128" s="63">
        <v>0</v>
      </c>
      <c r="T128" s="63">
        <v>0</v>
      </c>
      <c r="U128" s="63">
        <v>0</v>
      </c>
      <c r="V128" s="63">
        <v>0</v>
      </c>
      <c r="W128" s="63">
        <v>8.2500000000000004E-2</v>
      </c>
      <c r="X128" s="63">
        <v>0</v>
      </c>
      <c r="Y128" s="63">
        <v>0</v>
      </c>
      <c r="Z128" s="64">
        <v>0</v>
      </c>
      <c r="AA128" s="63">
        <v>0</v>
      </c>
      <c r="AB128" s="63">
        <v>3.1995</v>
      </c>
      <c r="AC128" s="63">
        <v>0</v>
      </c>
      <c r="AD128" s="63">
        <v>0</v>
      </c>
      <c r="AE128" s="63">
        <v>0</v>
      </c>
      <c r="AF128" s="63">
        <v>0</v>
      </c>
      <c r="AG128" s="64">
        <v>0</v>
      </c>
      <c r="AH128" s="64">
        <v>0</v>
      </c>
      <c r="AI128" s="380"/>
      <c r="AJ128" s="381"/>
      <c r="AK128" s="155"/>
    </row>
    <row r="129" spans="1:37">
      <c r="A129" s="1078"/>
      <c r="B129" s="479" t="s">
        <v>25</v>
      </c>
      <c r="C129" s="66" t="s">
        <v>26</v>
      </c>
      <c r="D129" s="66" t="s">
        <v>113</v>
      </c>
      <c r="E129" s="66">
        <v>6</v>
      </c>
      <c r="F129" s="480">
        <v>2000</v>
      </c>
      <c r="G129" s="636">
        <v>0</v>
      </c>
      <c r="H129" s="64">
        <v>0</v>
      </c>
      <c r="I129" s="64">
        <v>0</v>
      </c>
      <c r="J129" s="64">
        <v>0</v>
      </c>
      <c r="K129" s="64">
        <v>0</v>
      </c>
      <c r="L129" s="64">
        <v>0</v>
      </c>
      <c r="M129" s="64">
        <v>0</v>
      </c>
      <c r="N129" s="322">
        <v>0</v>
      </c>
      <c r="O129" s="64">
        <v>0</v>
      </c>
      <c r="P129" s="64">
        <v>0.13950000000000001</v>
      </c>
      <c r="Q129" s="64">
        <v>0</v>
      </c>
      <c r="R129" s="63">
        <v>0</v>
      </c>
      <c r="S129" s="63">
        <v>0</v>
      </c>
      <c r="T129" s="63">
        <v>0</v>
      </c>
      <c r="U129" s="63">
        <v>0</v>
      </c>
      <c r="V129" s="63">
        <v>0</v>
      </c>
      <c r="W129" s="63">
        <v>0.51349999999999996</v>
      </c>
      <c r="X129" s="63">
        <v>0</v>
      </c>
      <c r="Y129" s="63">
        <v>0</v>
      </c>
      <c r="Z129" s="64">
        <v>0</v>
      </c>
      <c r="AA129" s="63">
        <v>0</v>
      </c>
      <c r="AB129" s="63">
        <v>4.1535000000000002</v>
      </c>
      <c r="AC129" s="63">
        <v>0</v>
      </c>
      <c r="AD129" s="63">
        <v>0</v>
      </c>
      <c r="AE129" s="63">
        <v>0</v>
      </c>
      <c r="AF129" s="63">
        <v>0</v>
      </c>
      <c r="AG129" s="64">
        <v>0</v>
      </c>
      <c r="AH129" s="64">
        <v>0</v>
      </c>
      <c r="AI129" s="380"/>
      <c r="AJ129" s="381"/>
      <c r="AK129" s="155"/>
    </row>
    <row r="130" spans="1:37">
      <c r="A130" s="1078"/>
      <c r="B130" s="479" t="s">
        <v>25</v>
      </c>
      <c r="C130" s="66" t="s">
        <v>26</v>
      </c>
      <c r="D130" s="66" t="s">
        <v>113</v>
      </c>
      <c r="E130" s="66">
        <v>7</v>
      </c>
      <c r="F130" s="480">
        <v>2000</v>
      </c>
      <c r="G130" s="636">
        <v>0</v>
      </c>
      <c r="H130" s="64">
        <v>0</v>
      </c>
      <c r="I130" s="64">
        <v>0</v>
      </c>
      <c r="J130" s="64">
        <v>0.43049999999999999</v>
      </c>
      <c r="K130" s="64">
        <v>0</v>
      </c>
      <c r="L130" s="64">
        <v>0</v>
      </c>
      <c r="M130" s="64">
        <v>0</v>
      </c>
      <c r="N130" s="322">
        <v>0</v>
      </c>
      <c r="O130" s="64">
        <v>0</v>
      </c>
      <c r="P130" s="64">
        <v>0.307</v>
      </c>
      <c r="Q130" s="64">
        <v>0</v>
      </c>
      <c r="R130" s="63">
        <v>0</v>
      </c>
      <c r="S130" s="63">
        <v>0</v>
      </c>
      <c r="T130" s="63">
        <v>0</v>
      </c>
      <c r="U130" s="63">
        <v>0</v>
      </c>
      <c r="V130" s="63">
        <v>0</v>
      </c>
      <c r="W130" s="63">
        <v>0.14499999999999999</v>
      </c>
      <c r="X130" s="63">
        <v>0</v>
      </c>
      <c r="Y130" s="63">
        <v>0</v>
      </c>
      <c r="Z130" s="64">
        <v>0</v>
      </c>
      <c r="AA130" s="63">
        <v>0</v>
      </c>
      <c r="AB130" s="63">
        <v>3.1429999999999998</v>
      </c>
      <c r="AC130" s="63">
        <v>0</v>
      </c>
      <c r="AD130" s="63">
        <v>0</v>
      </c>
      <c r="AE130" s="63">
        <v>0</v>
      </c>
      <c r="AF130" s="63">
        <v>0</v>
      </c>
      <c r="AG130" s="64">
        <v>0</v>
      </c>
      <c r="AH130" s="64">
        <v>0</v>
      </c>
      <c r="AI130" s="380"/>
      <c r="AJ130" s="381"/>
      <c r="AK130" s="155"/>
    </row>
    <row r="131" spans="1:37">
      <c r="A131" s="1078"/>
      <c r="B131" s="479" t="s">
        <v>25</v>
      </c>
      <c r="C131" s="66" t="s">
        <v>26</v>
      </c>
      <c r="D131" s="66" t="s">
        <v>113</v>
      </c>
      <c r="E131" s="66">
        <v>8</v>
      </c>
      <c r="F131" s="480">
        <v>2000</v>
      </c>
      <c r="G131" s="636">
        <v>0</v>
      </c>
      <c r="H131" s="64">
        <v>0</v>
      </c>
      <c r="I131" s="64">
        <v>0</v>
      </c>
      <c r="J131" s="64">
        <v>0.36399999999999999</v>
      </c>
      <c r="K131" s="64">
        <v>0</v>
      </c>
      <c r="L131" s="64">
        <v>0</v>
      </c>
      <c r="M131" s="64">
        <v>0</v>
      </c>
      <c r="N131" s="322">
        <v>0</v>
      </c>
      <c r="O131" s="64">
        <v>0</v>
      </c>
      <c r="P131" s="64">
        <v>0.22950000000000001</v>
      </c>
      <c r="Q131" s="64">
        <v>0</v>
      </c>
      <c r="R131" s="63">
        <v>0</v>
      </c>
      <c r="S131" s="63">
        <v>0</v>
      </c>
      <c r="T131" s="63">
        <v>0</v>
      </c>
      <c r="U131" s="63">
        <v>0</v>
      </c>
      <c r="V131" s="63">
        <v>0</v>
      </c>
      <c r="W131" s="63">
        <v>0.17050000000000001</v>
      </c>
      <c r="X131" s="63">
        <v>0</v>
      </c>
      <c r="Y131" s="63">
        <v>0</v>
      </c>
      <c r="Z131" s="64">
        <v>0</v>
      </c>
      <c r="AA131" s="63">
        <v>0</v>
      </c>
      <c r="AB131" s="63">
        <v>2.6695000000000002</v>
      </c>
      <c r="AC131" s="63">
        <v>0</v>
      </c>
      <c r="AD131" s="63">
        <v>0</v>
      </c>
      <c r="AE131" s="63">
        <v>0</v>
      </c>
      <c r="AF131" s="63">
        <v>0</v>
      </c>
      <c r="AG131" s="64">
        <v>0</v>
      </c>
      <c r="AH131" s="64">
        <v>0</v>
      </c>
      <c r="AI131" s="380"/>
      <c r="AJ131" s="381"/>
      <c r="AK131" s="155"/>
    </row>
    <row r="132" spans="1:37">
      <c r="A132" s="1078"/>
      <c r="B132" s="479" t="s">
        <v>25</v>
      </c>
      <c r="C132" s="66" t="s">
        <v>26</v>
      </c>
      <c r="D132" s="66" t="s">
        <v>113</v>
      </c>
      <c r="E132" s="66">
        <v>9</v>
      </c>
      <c r="F132" s="480">
        <v>2000</v>
      </c>
      <c r="G132" s="636">
        <v>0</v>
      </c>
      <c r="H132" s="64">
        <v>0</v>
      </c>
      <c r="I132" s="64">
        <v>0</v>
      </c>
      <c r="J132" s="64">
        <v>2.0905</v>
      </c>
      <c r="K132" s="64">
        <v>0</v>
      </c>
      <c r="L132" s="64">
        <v>0</v>
      </c>
      <c r="M132" s="64">
        <v>0</v>
      </c>
      <c r="N132" s="322">
        <v>0</v>
      </c>
      <c r="O132" s="64">
        <v>0</v>
      </c>
      <c r="P132" s="64">
        <v>0.40749999999999997</v>
      </c>
      <c r="Q132" s="64">
        <v>0</v>
      </c>
      <c r="R132" s="63">
        <v>0</v>
      </c>
      <c r="S132" s="63">
        <v>0</v>
      </c>
      <c r="T132" s="63">
        <v>0</v>
      </c>
      <c r="U132" s="63">
        <v>0</v>
      </c>
      <c r="V132" s="63">
        <v>0</v>
      </c>
      <c r="W132" s="63">
        <v>0.23849999999999996</v>
      </c>
      <c r="X132" s="63">
        <v>0</v>
      </c>
      <c r="Y132" s="63">
        <v>0</v>
      </c>
      <c r="Z132" s="64">
        <v>0</v>
      </c>
      <c r="AA132" s="63">
        <v>0</v>
      </c>
      <c r="AB132" s="63">
        <v>3.0790000000000002</v>
      </c>
      <c r="AC132" s="63">
        <v>0</v>
      </c>
      <c r="AD132" s="63">
        <v>0</v>
      </c>
      <c r="AE132" s="63">
        <v>0</v>
      </c>
      <c r="AF132" s="63">
        <v>0</v>
      </c>
      <c r="AG132" s="64">
        <v>0</v>
      </c>
      <c r="AH132" s="64">
        <v>0</v>
      </c>
      <c r="AI132" s="380"/>
      <c r="AJ132" s="381"/>
      <c r="AK132" s="155"/>
    </row>
    <row r="133" spans="1:37">
      <c r="A133" s="1078"/>
      <c r="B133" s="481" t="s">
        <v>25</v>
      </c>
      <c r="C133" s="72" t="s">
        <v>26</v>
      </c>
      <c r="D133" s="66" t="s">
        <v>113</v>
      </c>
      <c r="E133" s="72">
        <v>10</v>
      </c>
      <c r="F133" s="482">
        <v>2000</v>
      </c>
      <c r="G133" s="637"/>
      <c r="H133" s="76">
        <v>0</v>
      </c>
      <c r="I133" s="76">
        <v>0</v>
      </c>
      <c r="J133" s="76">
        <v>0.32350000000000001</v>
      </c>
      <c r="K133" s="76">
        <v>0</v>
      </c>
      <c r="L133" s="76">
        <v>0</v>
      </c>
      <c r="M133" s="76">
        <v>0</v>
      </c>
      <c r="N133" s="323">
        <v>7.7499999999999999E-2</v>
      </c>
      <c r="O133" s="76">
        <v>0</v>
      </c>
      <c r="P133" s="76">
        <v>0</v>
      </c>
      <c r="Q133" s="76">
        <v>0</v>
      </c>
      <c r="R133" s="75">
        <v>0</v>
      </c>
      <c r="S133" s="75">
        <v>0</v>
      </c>
      <c r="T133" s="75">
        <v>0</v>
      </c>
      <c r="U133" s="75">
        <v>0</v>
      </c>
      <c r="V133" s="75">
        <v>0</v>
      </c>
      <c r="W133" s="75">
        <v>0.29799999999999999</v>
      </c>
      <c r="X133" s="75">
        <v>0</v>
      </c>
      <c r="Y133" s="75">
        <v>0</v>
      </c>
      <c r="Z133" s="76">
        <v>0</v>
      </c>
      <c r="AA133" s="75">
        <v>0</v>
      </c>
      <c r="AB133" s="75">
        <v>0.192</v>
      </c>
      <c r="AC133" s="75">
        <v>0</v>
      </c>
      <c r="AD133" s="75">
        <v>0</v>
      </c>
      <c r="AE133" s="75">
        <v>0</v>
      </c>
      <c r="AF133" s="75">
        <v>0</v>
      </c>
      <c r="AG133" s="76">
        <v>0</v>
      </c>
      <c r="AH133" s="76">
        <v>0</v>
      </c>
      <c r="AI133" s="380"/>
      <c r="AJ133" s="381"/>
      <c r="AK133" s="155"/>
    </row>
    <row r="134" spans="1:37" s="171" customFormat="1" ht="15.75" thickBot="1">
      <c r="A134" s="1078"/>
      <c r="B134" s="627" t="s">
        <v>194</v>
      </c>
      <c r="C134" s="658"/>
      <c r="D134" s="558"/>
      <c r="E134" s="659"/>
      <c r="F134" s="660"/>
      <c r="G134" s="664">
        <v>0</v>
      </c>
      <c r="H134" s="665">
        <v>0</v>
      </c>
      <c r="I134" s="666">
        <v>0</v>
      </c>
      <c r="J134" s="666">
        <v>1</v>
      </c>
      <c r="K134" s="666">
        <v>0</v>
      </c>
      <c r="L134" s="666">
        <v>0</v>
      </c>
      <c r="M134" s="666">
        <v>1</v>
      </c>
      <c r="N134" s="667">
        <v>1</v>
      </c>
      <c r="O134" s="666">
        <v>1</v>
      </c>
      <c r="P134" s="666">
        <v>1</v>
      </c>
      <c r="Q134" s="666">
        <v>0</v>
      </c>
      <c r="R134" s="666">
        <v>1</v>
      </c>
      <c r="S134" s="666">
        <v>0</v>
      </c>
      <c r="T134" s="666">
        <v>0</v>
      </c>
      <c r="U134" s="666">
        <v>1</v>
      </c>
      <c r="V134" s="666">
        <v>0</v>
      </c>
      <c r="W134" s="666">
        <v>1</v>
      </c>
      <c r="X134" s="666">
        <v>0</v>
      </c>
      <c r="Y134" s="666">
        <v>0</v>
      </c>
      <c r="Z134" s="665">
        <v>0</v>
      </c>
      <c r="AA134" s="666">
        <v>1</v>
      </c>
      <c r="AB134" s="666">
        <v>1</v>
      </c>
      <c r="AC134" s="666">
        <v>0</v>
      </c>
      <c r="AD134" s="666">
        <v>0</v>
      </c>
      <c r="AE134" s="666">
        <v>0</v>
      </c>
      <c r="AF134" s="666">
        <v>0</v>
      </c>
      <c r="AG134" s="666">
        <v>0</v>
      </c>
      <c r="AH134" s="666">
        <v>0</v>
      </c>
      <c r="AI134" s="661">
        <f>SUM(G134:AH134)</f>
        <v>10</v>
      </c>
      <c r="AJ134" s="662">
        <v>3</v>
      </c>
      <c r="AK134" s="201" t="s">
        <v>95</v>
      </c>
    </row>
    <row r="135" spans="1:37">
      <c r="A135" s="1078"/>
      <c r="B135" s="479" t="s">
        <v>27</v>
      </c>
      <c r="C135" s="66" t="s">
        <v>28</v>
      </c>
      <c r="D135" s="56" t="s">
        <v>111</v>
      </c>
      <c r="E135" s="66">
        <v>1</v>
      </c>
      <c r="F135" s="480">
        <v>2000</v>
      </c>
      <c r="G135" s="635">
        <v>0</v>
      </c>
      <c r="H135" s="64">
        <v>0</v>
      </c>
      <c r="I135" s="60">
        <v>0</v>
      </c>
      <c r="J135" s="60">
        <v>0</v>
      </c>
      <c r="K135" s="60">
        <v>0</v>
      </c>
      <c r="L135" s="60">
        <v>0</v>
      </c>
      <c r="M135" s="60">
        <v>0</v>
      </c>
      <c r="N135" s="321">
        <v>0</v>
      </c>
      <c r="O135" s="60">
        <v>0</v>
      </c>
      <c r="P135" s="60">
        <v>0.10575000000000001</v>
      </c>
      <c r="Q135" s="60">
        <v>0.12775</v>
      </c>
      <c r="R135" s="59">
        <v>0</v>
      </c>
      <c r="S135" s="59">
        <v>0.4194</v>
      </c>
      <c r="T135" s="59">
        <v>0</v>
      </c>
      <c r="U135" s="59">
        <v>0</v>
      </c>
      <c r="V135" s="59">
        <v>0</v>
      </c>
      <c r="W135" s="59">
        <v>0</v>
      </c>
      <c r="X135" s="59">
        <v>0</v>
      </c>
      <c r="Y135" s="59">
        <v>0</v>
      </c>
      <c r="Z135" s="64">
        <v>0</v>
      </c>
      <c r="AA135" s="59">
        <v>0</v>
      </c>
      <c r="AB135" s="59">
        <v>1.8265499999999999</v>
      </c>
      <c r="AC135" s="59">
        <v>0</v>
      </c>
      <c r="AD135" s="59">
        <v>0</v>
      </c>
      <c r="AE135" s="59">
        <v>0</v>
      </c>
      <c r="AF135" s="59">
        <v>0</v>
      </c>
      <c r="AG135" s="60">
        <v>0</v>
      </c>
      <c r="AH135" s="60">
        <v>0</v>
      </c>
      <c r="AI135" s="136"/>
      <c r="AJ135" s="154"/>
      <c r="AK135" s="155"/>
    </row>
    <row r="136" spans="1:37">
      <c r="A136" s="1078"/>
      <c r="B136" s="479" t="s">
        <v>27</v>
      </c>
      <c r="C136" s="66" t="s">
        <v>28</v>
      </c>
      <c r="D136" s="66" t="s">
        <v>111</v>
      </c>
      <c r="E136" s="66">
        <v>2</v>
      </c>
      <c r="F136" s="480">
        <v>2000</v>
      </c>
      <c r="G136" s="636">
        <v>0</v>
      </c>
      <c r="H136" s="64">
        <v>0</v>
      </c>
      <c r="I136" s="64">
        <v>0</v>
      </c>
      <c r="J136" s="64">
        <v>0</v>
      </c>
      <c r="K136" s="64">
        <v>0</v>
      </c>
      <c r="L136" s="64">
        <v>0</v>
      </c>
      <c r="M136" s="64">
        <v>0</v>
      </c>
      <c r="N136" s="322">
        <v>0</v>
      </c>
      <c r="O136" s="64">
        <v>0</v>
      </c>
      <c r="P136" s="64">
        <v>1.3398500000000002</v>
      </c>
      <c r="Q136" s="64">
        <v>1.0699999999999999E-2</v>
      </c>
      <c r="R136" s="63">
        <v>0</v>
      </c>
      <c r="S136" s="63">
        <v>0.35489999999999999</v>
      </c>
      <c r="T136" s="63">
        <v>0</v>
      </c>
      <c r="U136" s="63">
        <v>0</v>
      </c>
      <c r="V136" s="63">
        <v>0</v>
      </c>
      <c r="W136" s="63">
        <v>0</v>
      </c>
      <c r="X136" s="63">
        <v>0</v>
      </c>
      <c r="Y136" s="63">
        <v>0</v>
      </c>
      <c r="Z136" s="64">
        <v>0</v>
      </c>
      <c r="AA136" s="63">
        <v>0</v>
      </c>
      <c r="AB136" s="63">
        <v>1.3090999999999999</v>
      </c>
      <c r="AC136" s="63">
        <v>0</v>
      </c>
      <c r="AD136" s="63">
        <v>0</v>
      </c>
      <c r="AE136" s="63">
        <v>0</v>
      </c>
      <c r="AF136" s="63">
        <v>0</v>
      </c>
      <c r="AG136" s="64">
        <v>0</v>
      </c>
      <c r="AH136" s="64">
        <v>0</v>
      </c>
      <c r="AI136" s="136"/>
      <c r="AJ136" s="154"/>
      <c r="AK136" s="155"/>
    </row>
    <row r="137" spans="1:37">
      <c r="A137" s="1078"/>
      <c r="B137" s="479" t="s">
        <v>27</v>
      </c>
      <c r="C137" s="66" t="s">
        <v>28</v>
      </c>
      <c r="D137" s="66" t="s">
        <v>111</v>
      </c>
      <c r="E137" s="66">
        <v>3</v>
      </c>
      <c r="F137" s="480">
        <v>2000</v>
      </c>
      <c r="G137" s="636">
        <v>0</v>
      </c>
      <c r="H137" s="64">
        <v>0</v>
      </c>
      <c r="I137" s="64">
        <v>0</v>
      </c>
      <c r="J137" s="64">
        <v>0</v>
      </c>
      <c r="K137" s="64">
        <v>0</v>
      </c>
      <c r="L137" s="64">
        <v>0</v>
      </c>
      <c r="M137" s="64">
        <v>0</v>
      </c>
      <c r="N137" s="322">
        <v>0</v>
      </c>
      <c r="O137" s="64">
        <v>0</v>
      </c>
      <c r="P137" s="64">
        <v>1.5846</v>
      </c>
      <c r="Q137" s="64">
        <v>6.8750000000000006E-2</v>
      </c>
      <c r="R137" s="63">
        <v>0</v>
      </c>
      <c r="S137" s="63">
        <v>0.28179999999999999</v>
      </c>
      <c r="T137" s="63">
        <v>0</v>
      </c>
      <c r="U137" s="63">
        <v>0</v>
      </c>
      <c r="V137" s="63">
        <v>0</v>
      </c>
      <c r="W137" s="63">
        <v>5.7149999999999999E-2</v>
      </c>
      <c r="X137" s="63">
        <v>0</v>
      </c>
      <c r="Y137" s="63">
        <v>0</v>
      </c>
      <c r="Z137" s="64">
        <v>0</v>
      </c>
      <c r="AA137" s="63">
        <v>0</v>
      </c>
      <c r="AB137" s="63">
        <v>1.7584499999999998</v>
      </c>
      <c r="AC137" s="63">
        <v>0</v>
      </c>
      <c r="AD137" s="63">
        <v>0</v>
      </c>
      <c r="AE137" s="63">
        <v>0</v>
      </c>
      <c r="AF137" s="63">
        <v>0</v>
      </c>
      <c r="AG137" s="64">
        <v>0</v>
      </c>
      <c r="AH137" s="64">
        <v>0</v>
      </c>
      <c r="AI137" s="136"/>
      <c r="AJ137" s="154"/>
      <c r="AK137" s="155"/>
    </row>
    <row r="138" spans="1:37">
      <c r="A138" s="1078"/>
      <c r="B138" s="479" t="s">
        <v>27</v>
      </c>
      <c r="C138" s="66" t="s">
        <v>28</v>
      </c>
      <c r="D138" s="66" t="s">
        <v>111</v>
      </c>
      <c r="E138" s="66">
        <v>4</v>
      </c>
      <c r="F138" s="480">
        <v>2000</v>
      </c>
      <c r="G138" s="636">
        <v>0</v>
      </c>
      <c r="H138" s="64">
        <v>0</v>
      </c>
      <c r="I138" s="64">
        <v>0</v>
      </c>
      <c r="J138" s="64">
        <v>0</v>
      </c>
      <c r="K138" s="64">
        <v>0</v>
      </c>
      <c r="L138" s="64">
        <v>0</v>
      </c>
      <c r="M138" s="64">
        <v>0</v>
      </c>
      <c r="N138" s="322">
        <v>0</v>
      </c>
      <c r="O138" s="64">
        <v>0</v>
      </c>
      <c r="P138" s="64">
        <v>0</v>
      </c>
      <c r="Q138" s="64">
        <v>0</v>
      </c>
      <c r="R138" s="63">
        <v>0</v>
      </c>
      <c r="S138" s="63">
        <v>0.36360000000000003</v>
      </c>
      <c r="T138" s="63">
        <v>0</v>
      </c>
      <c r="U138" s="63">
        <v>0</v>
      </c>
      <c r="V138" s="63">
        <v>0</v>
      </c>
      <c r="W138" s="63">
        <v>0.1113</v>
      </c>
      <c r="X138" s="63">
        <v>0</v>
      </c>
      <c r="Y138" s="63">
        <v>0</v>
      </c>
      <c r="Z138" s="64">
        <v>0</v>
      </c>
      <c r="AA138" s="63">
        <v>0</v>
      </c>
      <c r="AB138" s="63">
        <v>4.7839999999999998</v>
      </c>
      <c r="AC138" s="63">
        <v>0</v>
      </c>
      <c r="AD138" s="63">
        <v>0</v>
      </c>
      <c r="AE138" s="63">
        <v>0</v>
      </c>
      <c r="AF138" s="63">
        <v>0</v>
      </c>
      <c r="AG138" s="64">
        <v>0.33784999999999998</v>
      </c>
      <c r="AH138" s="64">
        <v>0</v>
      </c>
      <c r="AI138" s="136"/>
      <c r="AJ138" s="154"/>
      <c r="AK138" s="155"/>
    </row>
    <row r="139" spans="1:37">
      <c r="A139" s="1078"/>
      <c r="B139" s="479" t="s">
        <v>27</v>
      </c>
      <c r="C139" s="66" t="s">
        <v>28</v>
      </c>
      <c r="D139" s="66" t="s">
        <v>111</v>
      </c>
      <c r="E139" s="66">
        <v>5</v>
      </c>
      <c r="F139" s="480">
        <v>2000</v>
      </c>
      <c r="G139" s="636">
        <v>0</v>
      </c>
      <c r="H139" s="64">
        <v>0</v>
      </c>
      <c r="I139" s="64">
        <v>0</v>
      </c>
      <c r="J139" s="64">
        <v>0</v>
      </c>
      <c r="K139" s="64">
        <v>0</v>
      </c>
      <c r="L139" s="64">
        <v>0</v>
      </c>
      <c r="M139" s="64">
        <v>0</v>
      </c>
      <c r="N139" s="322">
        <v>0</v>
      </c>
      <c r="O139" s="64">
        <v>0</v>
      </c>
      <c r="P139" s="64">
        <v>0.82550000000000012</v>
      </c>
      <c r="Q139" s="64">
        <v>0</v>
      </c>
      <c r="R139" s="63">
        <v>0.17895</v>
      </c>
      <c r="S139" s="63">
        <v>5.9499999999999997E-2</v>
      </c>
      <c r="T139" s="63">
        <v>0</v>
      </c>
      <c r="U139" s="63">
        <v>4.8600000000000004E-2</v>
      </c>
      <c r="V139" s="63">
        <v>0</v>
      </c>
      <c r="W139" s="63">
        <v>0.27</v>
      </c>
      <c r="X139" s="63">
        <v>0</v>
      </c>
      <c r="Y139" s="63">
        <v>0</v>
      </c>
      <c r="Z139" s="64">
        <v>0</v>
      </c>
      <c r="AA139" s="63">
        <v>0</v>
      </c>
      <c r="AB139" s="63">
        <v>1.7966000000000002</v>
      </c>
      <c r="AC139" s="63">
        <v>0</v>
      </c>
      <c r="AD139" s="63">
        <v>0</v>
      </c>
      <c r="AE139" s="63">
        <v>0</v>
      </c>
      <c r="AF139" s="63">
        <v>0</v>
      </c>
      <c r="AG139" s="64">
        <v>0</v>
      </c>
      <c r="AH139" s="64">
        <v>0</v>
      </c>
      <c r="AI139" s="136"/>
      <c r="AJ139" s="154"/>
      <c r="AK139" s="155"/>
    </row>
    <row r="140" spans="1:37">
      <c r="A140" s="1078"/>
      <c r="B140" s="479" t="s">
        <v>27</v>
      </c>
      <c r="C140" s="66" t="s">
        <v>28</v>
      </c>
      <c r="D140" s="66" t="s">
        <v>111</v>
      </c>
      <c r="E140" s="66">
        <v>6</v>
      </c>
      <c r="F140" s="480">
        <v>2000</v>
      </c>
      <c r="G140" s="636">
        <v>0</v>
      </c>
      <c r="H140" s="64">
        <v>0</v>
      </c>
      <c r="I140" s="64">
        <v>0</v>
      </c>
      <c r="J140" s="64">
        <v>0</v>
      </c>
      <c r="K140" s="64">
        <v>0</v>
      </c>
      <c r="L140" s="64">
        <v>0</v>
      </c>
      <c r="M140" s="64">
        <v>0</v>
      </c>
      <c r="N140" s="322">
        <v>0</v>
      </c>
      <c r="O140" s="64">
        <v>0</v>
      </c>
      <c r="P140" s="64">
        <v>1.05325</v>
      </c>
      <c r="Q140" s="64">
        <v>0</v>
      </c>
      <c r="R140" s="63">
        <v>0</v>
      </c>
      <c r="S140" s="63">
        <v>0</v>
      </c>
      <c r="T140" s="63">
        <v>0</v>
      </c>
      <c r="U140" s="63">
        <v>0</v>
      </c>
      <c r="V140" s="63">
        <v>0</v>
      </c>
      <c r="W140" s="63">
        <v>0</v>
      </c>
      <c r="X140" s="63">
        <v>0</v>
      </c>
      <c r="Y140" s="63">
        <v>0</v>
      </c>
      <c r="Z140" s="64">
        <v>0</v>
      </c>
      <c r="AA140" s="63">
        <v>0</v>
      </c>
      <c r="AB140" s="63">
        <v>1.1352500000000001</v>
      </c>
      <c r="AC140" s="63">
        <v>0</v>
      </c>
      <c r="AD140" s="63">
        <v>0</v>
      </c>
      <c r="AE140" s="63">
        <v>0</v>
      </c>
      <c r="AF140" s="63">
        <v>0</v>
      </c>
      <c r="AG140" s="64">
        <v>0</v>
      </c>
      <c r="AH140" s="64">
        <v>0</v>
      </c>
      <c r="AI140" s="136"/>
      <c r="AJ140" s="154"/>
      <c r="AK140" s="155"/>
    </row>
    <row r="141" spans="1:37">
      <c r="A141" s="1078"/>
      <c r="B141" s="479" t="s">
        <v>27</v>
      </c>
      <c r="C141" s="66" t="s">
        <v>28</v>
      </c>
      <c r="D141" s="66" t="s">
        <v>111</v>
      </c>
      <c r="E141" s="66">
        <v>7</v>
      </c>
      <c r="F141" s="480">
        <v>2000</v>
      </c>
      <c r="G141" s="636">
        <v>0</v>
      </c>
      <c r="H141" s="64">
        <v>0</v>
      </c>
      <c r="I141" s="64">
        <v>0</v>
      </c>
      <c r="J141" s="64">
        <v>0</v>
      </c>
      <c r="K141" s="64">
        <v>0</v>
      </c>
      <c r="L141" s="64">
        <v>0</v>
      </c>
      <c r="M141" s="64">
        <v>0</v>
      </c>
      <c r="N141" s="322">
        <v>0</v>
      </c>
      <c r="O141" s="64">
        <v>0</v>
      </c>
      <c r="P141" s="64">
        <v>0</v>
      </c>
      <c r="Q141" s="64">
        <v>5.6400000000000006E-2</v>
      </c>
      <c r="R141" s="63">
        <v>0</v>
      </c>
      <c r="S141" s="63">
        <v>0.65510000000000002</v>
      </c>
      <c r="T141" s="63">
        <v>0</v>
      </c>
      <c r="U141" s="63">
        <v>0</v>
      </c>
      <c r="V141" s="63">
        <v>0</v>
      </c>
      <c r="W141" s="63">
        <v>0.72655000000000003</v>
      </c>
      <c r="X141" s="63">
        <v>0</v>
      </c>
      <c r="Y141" s="63">
        <v>0</v>
      </c>
      <c r="Z141" s="64">
        <v>0</v>
      </c>
      <c r="AA141" s="63">
        <v>0</v>
      </c>
      <c r="AB141" s="63">
        <v>0.83560000000000001</v>
      </c>
      <c r="AC141" s="63">
        <v>0</v>
      </c>
      <c r="AD141" s="63">
        <v>0</v>
      </c>
      <c r="AE141" s="63">
        <v>0</v>
      </c>
      <c r="AF141" s="63">
        <v>0</v>
      </c>
      <c r="AG141" s="64">
        <v>0.46810000000000002</v>
      </c>
      <c r="AH141" s="64">
        <v>0</v>
      </c>
      <c r="AI141" s="136"/>
      <c r="AJ141" s="154"/>
      <c r="AK141" s="155"/>
    </row>
    <row r="142" spans="1:37">
      <c r="A142" s="1078"/>
      <c r="B142" s="479" t="s">
        <v>27</v>
      </c>
      <c r="C142" s="66" t="s">
        <v>28</v>
      </c>
      <c r="D142" s="66" t="s">
        <v>111</v>
      </c>
      <c r="E142" s="66">
        <v>8</v>
      </c>
      <c r="F142" s="480">
        <v>2000</v>
      </c>
      <c r="G142" s="636">
        <v>0</v>
      </c>
      <c r="H142" s="64">
        <v>0</v>
      </c>
      <c r="I142" s="64">
        <v>0</v>
      </c>
      <c r="J142" s="64">
        <v>0</v>
      </c>
      <c r="K142" s="64">
        <v>0</v>
      </c>
      <c r="L142" s="64">
        <v>0</v>
      </c>
      <c r="M142" s="64">
        <v>0</v>
      </c>
      <c r="N142" s="322">
        <v>0</v>
      </c>
      <c r="O142" s="64">
        <v>0</v>
      </c>
      <c r="P142" s="64">
        <v>0</v>
      </c>
      <c r="Q142" s="64">
        <v>0</v>
      </c>
      <c r="R142" s="63">
        <v>0</v>
      </c>
      <c r="S142" s="63">
        <v>0.36404999999999998</v>
      </c>
      <c r="T142" s="63">
        <v>0</v>
      </c>
      <c r="U142" s="63">
        <v>2.9849999999999998E-2</v>
      </c>
      <c r="V142" s="63">
        <v>0</v>
      </c>
      <c r="W142" s="63">
        <v>0</v>
      </c>
      <c r="X142" s="63">
        <v>0</v>
      </c>
      <c r="Y142" s="63">
        <v>0</v>
      </c>
      <c r="Z142" s="64">
        <v>0</v>
      </c>
      <c r="AA142" s="63">
        <v>0</v>
      </c>
      <c r="AB142" s="63">
        <v>0.78600000000000003</v>
      </c>
      <c r="AC142" s="63">
        <v>0</v>
      </c>
      <c r="AD142" s="63">
        <v>0</v>
      </c>
      <c r="AE142" s="63">
        <v>0</v>
      </c>
      <c r="AF142" s="63">
        <v>0</v>
      </c>
      <c r="AG142" s="64">
        <v>0</v>
      </c>
      <c r="AH142" s="64">
        <v>0</v>
      </c>
      <c r="AI142" s="136"/>
      <c r="AJ142" s="154"/>
      <c r="AK142" s="155"/>
    </row>
    <row r="143" spans="1:37">
      <c r="A143" s="1078"/>
      <c r="B143" s="479" t="s">
        <v>27</v>
      </c>
      <c r="C143" s="66" t="s">
        <v>28</v>
      </c>
      <c r="D143" s="66" t="s">
        <v>111</v>
      </c>
      <c r="E143" s="66">
        <v>9</v>
      </c>
      <c r="F143" s="480">
        <v>2000</v>
      </c>
      <c r="G143" s="636">
        <v>0</v>
      </c>
      <c r="H143" s="64">
        <v>0</v>
      </c>
      <c r="I143" s="64">
        <v>0</v>
      </c>
      <c r="J143" s="64">
        <v>0</v>
      </c>
      <c r="K143" s="64">
        <v>0</v>
      </c>
      <c r="L143" s="64">
        <v>0</v>
      </c>
      <c r="M143" s="64">
        <v>0</v>
      </c>
      <c r="N143" s="322">
        <v>0</v>
      </c>
      <c r="O143" s="64">
        <v>0</v>
      </c>
      <c r="P143" s="64">
        <v>0.90890000000000004</v>
      </c>
      <c r="Q143" s="64">
        <v>0</v>
      </c>
      <c r="R143" s="63">
        <v>0.34664999999999996</v>
      </c>
      <c r="S143" s="63">
        <v>0.26145000000000002</v>
      </c>
      <c r="T143" s="63">
        <v>0</v>
      </c>
      <c r="U143" s="63">
        <v>2.9149999999999999E-2</v>
      </c>
      <c r="V143" s="63">
        <v>0</v>
      </c>
      <c r="W143" s="63">
        <v>0</v>
      </c>
      <c r="X143" s="63">
        <v>0</v>
      </c>
      <c r="Y143" s="63">
        <v>0</v>
      </c>
      <c r="Z143" s="64">
        <v>0</v>
      </c>
      <c r="AA143" s="63">
        <v>0</v>
      </c>
      <c r="AB143" s="63">
        <v>1.3548500000000001</v>
      </c>
      <c r="AC143" s="63">
        <v>0</v>
      </c>
      <c r="AD143" s="63">
        <v>0</v>
      </c>
      <c r="AE143" s="63">
        <v>0</v>
      </c>
      <c r="AF143" s="63">
        <v>0</v>
      </c>
      <c r="AG143" s="64">
        <v>0</v>
      </c>
      <c r="AH143" s="64">
        <v>0</v>
      </c>
      <c r="AI143" s="136"/>
      <c r="AJ143" s="154"/>
      <c r="AK143" s="155"/>
    </row>
    <row r="144" spans="1:37">
      <c r="A144" s="1078"/>
      <c r="B144" s="481" t="s">
        <v>27</v>
      </c>
      <c r="C144" s="72" t="s">
        <v>28</v>
      </c>
      <c r="D144" s="66" t="s">
        <v>111</v>
      </c>
      <c r="E144" s="72">
        <v>10</v>
      </c>
      <c r="F144" s="482">
        <v>2000</v>
      </c>
      <c r="G144" s="637">
        <v>0</v>
      </c>
      <c r="H144" s="76">
        <v>0</v>
      </c>
      <c r="I144" s="76">
        <v>0</v>
      </c>
      <c r="J144" s="76">
        <v>0</v>
      </c>
      <c r="K144" s="76">
        <v>0</v>
      </c>
      <c r="L144" s="76">
        <v>0</v>
      </c>
      <c r="M144" s="76">
        <v>0</v>
      </c>
      <c r="N144" s="323">
        <v>0</v>
      </c>
      <c r="O144" s="76">
        <v>0</v>
      </c>
      <c r="P144" s="76">
        <v>0.11219999999999999</v>
      </c>
      <c r="Q144" s="76">
        <v>0</v>
      </c>
      <c r="R144" s="75">
        <v>0</v>
      </c>
      <c r="S144" s="75">
        <v>0.11625000000000002</v>
      </c>
      <c r="T144" s="63">
        <v>0</v>
      </c>
      <c r="U144" s="75">
        <v>0</v>
      </c>
      <c r="V144" s="75">
        <v>0</v>
      </c>
      <c r="W144" s="75">
        <v>0.13035000000000002</v>
      </c>
      <c r="X144" s="75">
        <v>0</v>
      </c>
      <c r="Y144" s="75">
        <v>0</v>
      </c>
      <c r="Z144" s="76">
        <v>0</v>
      </c>
      <c r="AA144" s="75">
        <v>0</v>
      </c>
      <c r="AB144" s="75">
        <v>1.7183499999999998</v>
      </c>
      <c r="AC144" s="75">
        <v>0</v>
      </c>
      <c r="AD144" s="75">
        <v>0</v>
      </c>
      <c r="AE144" s="63">
        <v>0</v>
      </c>
      <c r="AF144" s="75">
        <v>0</v>
      </c>
      <c r="AG144" s="76">
        <v>0</v>
      </c>
      <c r="AH144" s="76">
        <v>0</v>
      </c>
      <c r="AI144" s="136"/>
      <c r="AJ144" s="154"/>
      <c r="AK144" s="155"/>
    </row>
    <row r="145" spans="1:37" s="171" customFormat="1">
      <c r="A145" s="1078"/>
      <c r="B145" s="627" t="s">
        <v>194</v>
      </c>
      <c r="C145" s="656"/>
      <c r="D145" s="555"/>
      <c r="E145" s="656"/>
      <c r="F145" s="657"/>
      <c r="G145" s="652">
        <v>0</v>
      </c>
      <c r="H145" s="653">
        <v>0</v>
      </c>
      <c r="I145" s="653">
        <v>0</v>
      </c>
      <c r="J145" s="653">
        <v>0</v>
      </c>
      <c r="K145" s="653">
        <v>0</v>
      </c>
      <c r="L145" s="653">
        <v>0</v>
      </c>
      <c r="M145" s="653">
        <v>0</v>
      </c>
      <c r="N145" s="654">
        <v>0</v>
      </c>
      <c r="O145" s="653">
        <v>0</v>
      </c>
      <c r="P145" s="653">
        <v>1</v>
      </c>
      <c r="Q145" s="653">
        <v>1</v>
      </c>
      <c r="R145" s="653">
        <v>1</v>
      </c>
      <c r="S145" s="653">
        <v>1</v>
      </c>
      <c r="T145" s="655">
        <v>0</v>
      </c>
      <c r="U145" s="653">
        <v>0</v>
      </c>
      <c r="V145" s="653">
        <v>0</v>
      </c>
      <c r="W145" s="653">
        <v>1</v>
      </c>
      <c r="X145" s="653">
        <v>0</v>
      </c>
      <c r="Y145" s="653">
        <v>0</v>
      </c>
      <c r="Z145" s="653">
        <v>0</v>
      </c>
      <c r="AA145" s="653">
        <v>0</v>
      </c>
      <c r="AB145" s="653">
        <v>1</v>
      </c>
      <c r="AC145" s="653">
        <v>0</v>
      </c>
      <c r="AD145" s="653">
        <v>0</v>
      </c>
      <c r="AE145" s="655">
        <v>0</v>
      </c>
      <c r="AF145" s="653">
        <v>0</v>
      </c>
      <c r="AG145" s="653">
        <v>1</v>
      </c>
      <c r="AH145" s="653">
        <v>0</v>
      </c>
      <c r="AI145" s="643">
        <f>SUM(G145:AH145)</f>
        <v>7</v>
      </c>
      <c r="AJ145" s="644">
        <v>4</v>
      </c>
      <c r="AK145" s="200" t="s">
        <v>46</v>
      </c>
    </row>
    <row r="146" spans="1:37">
      <c r="A146" s="1078"/>
      <c r="B146" s="479" t="s">
        <v>27</v>
      </c>
      <c r="C146" s="66" t="s">
        <v>28</v>
      </c>
      <c r="D146" s="66" t="s">
        <v>112</v>
      </c>
      <c r="E146" s="66">
        <v>1</v>
      </c>
      <c r="F146" s="480">
        <v>2000</v>
      </c>
      <c r="G146" s="636">
        <v>0</v>
      </c>
      <c r="H146" s="64">
        <v>0</v>
      </c>
      <c r="I146" s="64">
        <v>0</v>
      </c>
      <c r="J146" s="64">
        <v>0</v>
      </c>
      <c r="K146" s="64">
        <v>0</v>
      </c>
      <c r="L146" s="64">
        <v>0</v>
      </c>
      <c r="M146" s="64">
        <v>0</v>
      </c>
      <c r="N146" s="322">
        <v>0</v>
      </c>
      <c r="O146" s="64">
        <v>0</v>
      </c>
      <c r="P146" s="64">
        <v>0</v>
      </c>
      <c r="Q146" s="64">
        <v>0</v>
      </c>
      <c r="R146" s="63">
        <v>0.25</v>
      </c>
      <c r="S146" s="63">
        <v>0</v>
      </c>
      <c r="T146" s="63">
        <v>0</v>
      </c>
      <c r="U146" s="63">
        <v>0</v>
      </c>
      <c r="V146" s="63">
        <v>0</v>
      </c>
      <c r="W146" s="63">
        <v>0</v>
      </c>
      <c r="X146" s="63">
        <v>0</v>
      </c>
      <c r="Y146" s="63">
        <v>0</v>
      </c>
      <c r="Z146" s="64">
        <v>0</v>
      </c>
      <c r="AA146" s="63">
        <v>0</v>
      </c>
      <c r="AB146" s="63">
        <v>0.95335000000000003</v>
      </c>
      <c r="AC146" s="63">
        <v>0</v>
      </c>
      <c r="AD146" s="63">
        <v>0</v>
      </c>
      <c r="AE146" s="63">
        <v>0</v>
      </c>
      <c r="AF146" s="63">
        <v>0</v>
      </c>
      <c r="AG146" s="64">
        <v>0</v>
      </c>
      <c r="AH146" s="64">
        <v>0</v>
      </c>
      <c r="AI146" s="380"/>
      <c r="AJ146" s="381"/>
      <c r="AK146" s="155"/>
    </row>
    <row r="147" spans="1:37">
      <c r="A147" s="1078"/>
      <c r="B147" s="479" t="s">
        <v>27</v>
      </c>
      <c r="C147" s="66" t="s">
        <v>28</v>
      </c>
      <c r="D147" s="66" t="s">
        <v>112</v>
      </c>
      <c r="E147" s="66">
        <v>2</v>
      </c>
      <c r="F147" s="480">
        <v>2000</v>
      </c>
      <c r="G147" s="636">
        <v>0</v>
      </c>
      <c r="H147" s="64">
        <v>0</v>
      </c>
      <c r="I147" s="64">
        <v>0</v>
      </c>
      <c r="J147" s="64">
        <v>0</v>
      </c>
      <c r="K147" s="64">
        <v>0</v>
      </c>
      <c r="L147" s="64">
        <v>0</v>
      </c>
      <c r="M147" s="64">
        <v>0</v>
      </c>
      <c r="N147" s="322">
        <v>0</v>
      </c>
      <c r="O147" s="64">
        <v>0</v>
      </c>
      <c r="P147" s="64">
        <v>0</v>
      </c>
      <c r="Q147" s="64">
        <v>0</v>
      </c>
      <c r="R147" s="63">
        <v>1.5722499999999999</v>
      </c>
      <c r="S147" s="63">
        <v>0</v>
      </c>
      <c r="T147" s="63">
        <v>0</v>
      </c>
      <c r="U147" s="63">
        <v>0</v>
      </c>
      <c r="V147" s="63">
        <v>0</v>
      </c>
      <c r="W147" s="63">
        <v>0.20935000000000004</v>
      </c>
      <c r="X147" s="63">
        <v>0</v>
      </c>
      <c r="Y147" s="63">
        <v>0</v>
      </c>
      <c r="Z147" s="64">
        <v>0</v>
      </c>
      <c r="AA147" s="63">
        <v>0</v>
      </c>
      <c r="AB147" s="63">
        <v>4.2883000000000004</v>
      </c>
      <c r="AC147" s="63">
        <v>0</v>
      </c>
      <c r="AD147" s="63">
        <v>0</v>
      </c>
      <c r="AE147" s="63">
        <v>0</v>
      </c>
      <c r="AF147" s="63">
        <v>0</v>
      </c>
      <c r="AG147" s="64">
        <v>0</v>
      </c>
      <c r="AH147" s="64">
        <v>0</v>
      </c>
      <c r="AI147" s="380"/>
      <c r="AJ147" s="381"/>
      <c r="AK147" s="155"/>
    </row>
    <row r="148" spans="1:37">
      <c r="A148" s="1078"/>
      <c r="B148" s="479" t="s">
        <v>27</v>
      </c>
      <c r="C148" s="66" t="s">
        <v>28</v>
      </c>
      <c r="D148" s="66" t="s">
        <v>112</v>
      </c>
      <c r="E148" s="66">
        <v>3</v>
      </c>
      <c r="F148" s="480">
        <v>2000</v>
      </c>
      <c r="G148" s="636">
        <v>0</v>
      </c>
      <c r="H148" s="64">
        <v>0</v>
      </c>
      <c r="I148" s="64">
        <v>0</v>
      </c>
      <c r="J148" s="64">
        <v>0</v>
      </c>
      <c r="K148" s="64">
        <v>0</v>
      </c>
      <c r="L148" s="64">
        <v>0.69995000000000007</v>
      </c>
      <c r="M148" s="64">
        <v>0</v>
      </c>
      <c r="N148" s="322">
        <v>0</v>
      </c>
      <c r="O148" s="64">
        <v>0</v>
      </c>
      <c r="P148" s="64">
        <v>0.93359999999999999</v>
      </c>
      <c r="Q148" s="64">
        <v>0</v>
      </c>
      <c r="R148" s="63">
        <v>0</v>
      </c>
      <c r="S148" s="63">
        <v>0</v>
      </c>
      <c r="T148" s="63">
        <v>0</v>
      </c>
      <c r="U148" s="63">
        <v>0</v>
      </c>
      <c r="V148" s="63">
        <v>0</v>
      </c>
      <c r="W148" s="63">
        <v>0.26480000000000004</v>
      </c>
      <c r="X148" s="63">
        <v>0</v>
      </c>
      <c r="Y148" s="63">
        <v>0</v>
      </c>
      <c r="Z148" s="64">
        <v>0</v>
      </c>
      <c r="AA148" s="63">
        <v>0</v>
      </c>
      <c r="AB148" s="63">
        <v>3.9622999999999999</v>
      </c>
      <c r="AC148" s="63">
        <v>0</v>
      </c>
      <c r="AD148" s="63">
        <v>0</v>
      </c>
      <c r="AE148" s="63">
        <v>0</v>
      </c>
      <c r="AF148" s="63">
        <v>0</v>
      </c>
      <c r="AG148" s="64">
        <v>0</v>
      </c>
      <c r="AH148" s="64">
        <v>0</v>
      </c>
      <c r="AI148" s="380"/>
      <c r="AJ148" s="381"/>
      <c r="AK148" s="155"/>
    </row>
    <row r="149" spans="1:37">
      <c r="A149" s="1078"/>
      <c r="B149" s="479" t="s">
        <v>27</v>
      </c>
      <c r="C149" s="66" t="s">
        <v>28</v>
      </c>
      <c r="D149" s="66" t="s">
        <v>112</v>
      </c>
      <c r="E149" s="66">
        <v>4</v>
      </c>
      <c r="F149" s="480">
        <v>2000</v>
      </c>
      <c r="G149" s="636">
        <v>0</v>
      </c>
      <c r="H149" s="64">
        <v>0</v>
      </c>
      <c r="I149" s="64">
        <v>0</v>
      </c>
      <c r="J149" s="64">
        <v>0</v>
      </c>
      <c r="K149" s="64">
        <v>0</v>
      </c>
      <c r="L149" s="64">
        <v>0</v>
      </c>
      <c r="M149" s="64">
        <v>0</v>
      </c>
      <c r="N149" s="322">
        <v>0</v>
      </c>
      <c r="O149" s="64">
        <v>0</v>
      </c>
      <c r="P149" s="64">
        <v>0.15925</v>
      </c>
      <c r="Q149" s="64">
        <v>0</v>
      </c>
      <c r="R149" s="63">
        <v>2.1698499999999998</v>
      </c>
      <c r="S149" s="63">
        <v>0</v>
      </c>
      <c r="T149" s="63">
        <v>0</v>
      </c>
      <c r="U149" s="63">
        <v>0</v>
      </c>
      <c r="V149" s="63">
        <v>0</v>
      </c>
      <c r="W149" s="63">
        <v>0.75460000000000005</v>
      </c>
      <c r="X149" s="63">
        <v>0</v>
      </c>
      <c r="Y149" s="63">
        <v>0</v>
      </c>
      <c r="Z149" s="64">
        <v>0</v>
      </c>
      <c r="AA149" s="63">
        <v>0</v>
      </c>
      <c r="AB149" s="63">
        <v>11.378549999999999</v>
      </c>
      <c r="AC149" s="63">
        <v>0</v>
      </c>
      <c r="AD149" s="63">
        <v>0</v>
      </c>
      <c r="AE149" s="63">
        <v>0</v>
      </c>
      <c r="AF149" s="63">
        <v>0</v>
      </c>
      <c r="AG149" s="64">
        <v>0</v>
      </c>
      <c r="AH149" s="64">
        <v>0</v>
      </c>
      <c r="AI149" s="380"/>
      <c r="AJ149" s="381"/>
      <c r="AK149" s="155"/>
    </row>
    <row r="150" spans="1:37">
      <c r="A150" s="1078"/>
      <c r="B150" s="485" t="s">
        <v>27</v>
      </c>
      <c r="C150" s="91" t="s">
        <v>28</v>
      </c>
      <c r="D150" s="66" t="s">
        <v>112</v>
      </c>
      <c r="E150" s="66">
        <v>5</v>
      </c>
      <c r="F150" s="480">
        <v>2000</v>
      </c>
      <c r="G150" s="636">
        <v>0</v>
      </c>
      <c r="H150" s="64">
        <v>0</v>
      </c>
      <c r="I150" s="64">
        <v>0</v>
      </c>
      <c r="J150" s="64">
        <v>0</v>
      </c>
      <c r="K150" s="64">
        <v>0</v>
      </c>
      <c r="L150" s="64">
        <v>0</v>
      </c>
      <c r="M150" s="64">
        <v>0</v>
      </c>
      <c r="N150" s="322">
        <v>0</v>
      </c>
      <c r="O150" s="64">
        <v>0</v>
      </c>
      <c r="P150" s="64">
        <v>1.3159000000000001</v>
      </c>
      <c r="Q150" s="64">
        <v>0</v>
      </c>
      <c r="R150" s="63">
        <v>0.68814999999999993</v>
      </c>
      <c r="S150" s="63">
        <v>0</v>
      </c>
      <c r="T150" s="63">
        <v>0</v>
      </c>
      <c r="U150" s="63">
        <v>0.33814999999999995</v>
      </c>
      <c r="V150" s="63">
        <v>0</v>
      </c>
      <c r="W150" s="63">
        <v>0.18395000000000003</v>
      </c>
      <c r="X150" s="63">
        <v>0</v>
      </c>
      <c r="Y150" s="63">
        <v>0</v>
      </c>
      <c r="Z150" s="64">
        <v>0</v>
      </c>
      <c r="AA150" s="63">
        <v>0</v>
      </c>
      <c r="AB150" s="63">
        <v>9.9732000000000003</v>
      </c>
      <c r="AC150" s="63">
        <v>0</v>
      </c>
      <c r="AD150" s="63">
        <v>0</v>
      </c>
      <c r="AE150" s="63">
        <v>0</v>
      </c>
      <c r="AF150" s="63">
        <v>0</v>
      </c>
      <c r="AG150" s="64">
        <v>0</v>
      </c>
      <c r="AH150" s="64">
        <v>0</v>
      </c>
      <c r="AI150" s="380"/>
      <c r="AJ150" s="381"/>
      <c r="AK150" s="155"/>
    </row>
    <row r="151" spans="1:37">
      <c r="A151" s="1078"/>
      <c r="B151" s="479" t="s">
        <v>27</v>
      </c>
      <c r="C151" s="66" t="s">
        <v>28</v>
      </c>
      <c r="D151" s="66" t="s">
        <v>112</v>
      </c>
      <c r="E151" s="66">
        <v>6</v>
      </c>
      <c r="F151" s="480">
        <v>2000</v>
      </c>
      <c r="G151" s="636">
        <v>0</v>
      </c>
      <c r="H151" s="64">
        <v>0</v>
      </c>
      <c r="I151" s="64">
        <v>0</v>
      </c>
      <c r="J151" s="64">
        <v>0</v>
      </c>
      <c r="K151" s="64">
        <v>0</v>
      </c>
      <c r="L151" s="64">
        <v>0</v>
      </c>
      <c r="M151" s="64">
        <v>0</v>
      </c>
      <c r="N151" s="322">
        <v>0</v>
      </c>
      <c r="O151" s="64">
        <v>0</v>
      </c>
      <c r="P151" s="64">
        <v>0</v>
      </c>
      <c r="Q151" s="64">
        <v>0</v>
      </c>
      <c r="R151" s="63">
        <v>1.5760000000000001</v>
      </c>
      <c r="S151" s="63">
        <v>0</v>
      </c>
      <c r="T151" s="63">
        <v>0</v>
      </c>
      <c r="U151" s="63">
        <v>0</v>
      </c>
      <c r="V151" s="63">
        <v>0</v>
      </c>
      <c r="W151" s="63">
        <v>0.25600000000000001</v>
      </c>
      <c r="X151" s="63">
        <v>0</v>
      </c>
      <c r="Y151" s="63">
        <v>0</v>
      </c>
      <c r="Z151" s="64">
        <v>0</v>
      </c>
      <c r="AA151" s="63">
        <v>0</v>
      </c>
      <c r="AB151" s="63">
        <v>7.4390000000000001</v>
      </c>
      <c r="AC151" s="63">
        <v>0</v>
      </c>
      <c r="AD151" s="63">
        <v>0</v>
      </c>
      <c r="AE151" s="63">
        <v>0</v>
      </c>
      <c r="AF151" s="63">
        <v>0</v>
      </c>
      <c r="AG151" s="64">
        <v>0.16850000000000001</v>
      </c>
      <c r="AH151" s="64">
        <v>0</v>
      </c>
      <c r="AI151" s="380"/>
      <c r="AJ151" s="381"/>
      <c r="AK151" s="155"/>
    </row>
    <row r="152" spans="1:37">
      <c r="A152" s="1078"/>
      <c r="B152" s="479" t="s">
        <v>27</v>
      </c>
      <c r="C152" s="66" t="s">
        <v>28</v>
      </c>
      <c r="D152" s="66" t="s">
        <v>112</v>
      </c>
      <c r="E152" s="66">
        <v>7</v>
      </c>
      <c r="F152" s="480">
        <v>2000</v>
      </c>
      <c r="G152" s="636">
        <v>0</v>
      </c>
      <c r="H152" s="64">
        <v>0</v>
      </c>
      <c r="I152" s="64">
        <v>0</v>
      </c>
      <c r="J152" s="64">
        <v>0</v>
      </c>
      <c r="K152" s="64">
        <v>0</v>
      </c>
      <c r="L152" s="64">
        <v>8.2500000000000004E-2</v>
      </c>
      <c r="M152" s="64">
        <v>0</v>
      </c>
      <c r="N152" s="322">
        <v>0</v>
      </c>
      <c r="O152" s="64">
        <v>0</v>
      </c>
      <c r="P152" s="64">
        <v>0.41050000000000003</v>
      </c>
      <c r="Q152" s="64">
        <v>0</v>
      </c>
      <c r="R152" s="63">
        <v>0.97499999999999998</v>
      </c>
      <c r="S152" s="63">
        <v>0</v>
      </c>
      <c r="T152" s="63">
        <v>0</v>
      </c>
      <c r="U152" s="63">
        <v>0</v>
      </c>
      <c r="V152" s="63">
        <v>0</v>
      </c>
      <c r="W152" s="63">
        <v>0.28799999999999998</v>
      </c>
      <c r="X152" s="63">
        <v>0</v>
      </c>
      <c r="Y152" s="63">
        <v>0</v>
      </c>
      <c r="Z152" s="64">
        <v>0</v>
      </c>
      <c r="AA152" s="63">
        <v>0</v>
      </c>
      <c r="AB152" s="63">
        <v>7.9359999999999999</v>
      </c>
      <c r="AC152" s="63">
        <v>0</v>
      </c>
      <c r="AD152" s="63">
        <v>0</v>
      </c>
      <c r="AE152" s="63">
        <v>0</v>
      </c>
      <c r="AF152" s="63">
        <v>0</v>
      </c>
      <c r="AG152" s="64">
        <v>7.4999999999999997E-2</v>
      </c>
      <c r="AH152" s="64">
        <v>0</v>
      </c>
      <c r="AI152" s="380"/>
      <c r="AJ152" s="381"/>
      <c r="AK152" s="155"/>
    </row>
    <row r="153" spans="1:37">
      <c r="A153" s="1078"/>
      <c r="B153" s="479" t="s">
        <v>27</v>
      </c>
      <c r="C153" s="66" t="s">
        <v>28</v>
      </c>
      <c r="D153" s="66" t="s">
        <v>112</v>
      </c>
      <c r="E153" s="66">
        <v>8</v>
      </c>
      <c r="F153" s="480">
        <v>2000</v>
      </c>
      <c r="G153" s="636">
        <v>0</v>
      </c>
      <c r="H153" s="64">
        <v>0</v>
      </c>
      <c r="I153" s="64">
        <v>0</v>
      </c>
      <c r="J153" s="64">
        <v>1.1635</v>
      </c>
      <c r="K153" s="64">
        <v>0</v>
      </c>
      <c r="L153" s="64">
        <v>4.2500000000000003E-2</v>
      </c>
      <c r="M153" s="64">
        <v>0</v>
      </c>
      <c r="N153" s="322">
        <v>0</v>
      </c>
      <c r="O153" s="64">
        <v>0</v>
      </c>
      <c r="P153" s="64">
        <v>1.4159999999999999</v>
      </c>
      <c r="Q153" s="64">
        <v>0</v>
      </c>
      <c r="R153" s="63">
        <v>5.8500000000000003E-2</v>
      </c>
      <c r="S153" s="63">
        <v>0</v>
      </c>
      <c r="T153" s="63">
        <v>0</v>
      </c>
      <c r="U153" s="63">
        <v>0</v>
      </c>
      <c r="V153" s="63">
        <v>0</v>
      </c>
      <c r="W153" s="63">
        <v>0.23150000000000001</v>
      </c>
      <c r="X153" s="63">
        <v>0</v>
      </c>
      <c r="Y153" s="63">
        <v>0</v>
      </c>
      <c r="Z153" s="64">
        <v>0</v>
      </c>
      <c r="AA153" s="63">
        <v>0</v>
      </c>
      <c r="AB153" s="63">
        <v>0.82150000000000001</v>
      </c>
      <c r="AC153" s="63">
        <v>0</v>
      </c>
      <c r="AD153" s="63">
        <v>0</v>
      </c>
      <c r="AE153" s="63">
        <v>0</v>
      </c>
      <c r="AF153" s="63">
        <v>0</v>
      </c>
      <c r="AG153" s="64">
        <v>0</v>
      </c>
      <c r="AH153" s="64">
        <v>0</v>
      </c>
      <c r="AI153" s="380"/>
      <c r="AJ153" s="381"/>
      <c r="AK153" s="155"/>
    </row>
    <row r="154" spans="1:37">
      <c r="A154" s="1078"/>
      <c r="B154" s="479" t="s">
        <v>27</v>
      </c>
      <c r="C154" s="66" t="s">
        <v>28</v>
      </c>
      <c r="D154" s="66" t="s">
        <v>112</v>
      </c>
      <c r="E154" s="66">
        <v>9</v>
      </c>
      <c r="F154" s="480">
        <v>2000</v>
      </c>
      <c r="G154" s="636">
        <v>0</v>
      </c>
      <c r="H154" s="64">
        <v>0</v>
      </c>
      <c r="I154" s="64">
        <v>0</v>
      </c>
      <c r="J154" s="64">
        <v>1.0880000000000001</v>
      </c>
      <c r="K154" s="64">
        <v>0</v>
      </c>
      <c r="L154" s="64">
        <v>0.13600000000000001</v>
      </c>
      <c r="M154" s="64">
        <v>0.25299999999999995</v>
      </c>
      <c r="N154" s="322">
        <v>0</v>
      </c>
      <c r="O154" s="64">
        <v>0</v>
      </c>
      <c r="P154" s="64">
        <v>0</v>
      </c>
      <c r="Q154" s="64">
        <v>0</v>
      </c>
      <c r="R154" s="63">
        <v>0.19</v>
      </c>
      <c r="S154" s="63">
        <v>0</v>
      </c>
      <c r="T154" s="63">
        <v>0</v>
      </c>
      <c r="U154" s="63">
        <v>0</v>
      </c>
      <c r="V154" s="63">
        <v>0</v>
      </c>
      <c r="W154" s="63">
        <v>0.33800000000000002</v>
      </c>
      <c r="X154" s="63">
        <v>0</v>
      </c>
      <c r="Y154" s="63">
        <v>0</v>
      </c>
      <c r="Z154" s="64">
        <v>0</v>
      </c>
      <c r="AA154" s="63">
        <v>0</v>
      </c>
      <c r="AB154" s="63">
        <v>6.952</v>
      </c>
      <c r="AC154" s="63">
        <v>0</v>
      </c>
      <c r="AD154" s="63">
        <v>0</v>
      </c>
      <c r="AE154" s="63">
        <v>0</v>
      </c>
      <c r="AF154" s="63">
        <v>0</v>
      </c>
      <c r="AG154" s="64">
        <v>0</v>
      </c>
      <c r="AH154" s="64">
        <v>0</v>
      </c>
      <c r="AI154" s="380"/>
      <c r="AJ154" s="381"/>
      <c r="AK154" s="155"/>
    </row>
    <row r="155" spans="1:37">
      <c r="A155" s="1078"/>
      <c r="B155" s="481" t="s">
        <v>27</v>
      </c>
      <c r="C155" s="72" t="s">
        <v>28</v>
      </c>
      <c r="D155" s="66" t="s">
        <v>112</v>
      </c>
      <c r="E155" s="72">
        <v>10</v>
      </c>
      <c r="F155" s="482">
        <v>2000</v>
      </c>
      <c r="G155" s="637">
        <v>0</v>
      </c>
      <c r="H155" s="76">
        <v>0</v>
      </c>
      <c r="I155" s="76">
        <v>0</v>
      </c>
      <c r="J155" s="76">
        <v>0.4335</v>
      </c>
      <c r="K155" s="76">
        <v>0</v>
      </c>
      <c r="L155" s="76">
        <v>0</v>
      </c>
      <c r="M155" s="76">
        <v>0</v>
      </c>
      <c r="N155" s="323">
        <v>0</v>
      </c>
      <c r="O155" s="76">
        <v>0</v>
      </c>
      <c r="P155" s="76">
        <v>0.44850000000000007</v>
      </c>
      <c r="Q155" s="76">
        <v>0</v>
      </c>
      <c r="R155" s="75">
        <v>1.7500000000000002E-2</v>
      </c>
      <c r="S155" s="75">
        <v>0</v>
      </c>
      <c r="T155" s="63">
        <v>0</v>
      </c>
      <c r="U155" s="75">
        <v>0</v>
      </c>
      <c r="V155" s="75">
        <v>0</v>
      </c>
      <c r="W155" s="75">
        <v>7.6499999999999999E-2</v>
      </c>
      <c r="X155" s="75">
        <v>0</v>
      </c>
      <c r="Y155" s="75">
        <v>0</v>
      </c>
      <c r="Z155" s="76">
        <v>0</v>
      </c>
      <c r="AA155" s="75">
        <v>0</v>
      </c>
      <c r="AB155" s="75">
        <v>2.5225</v>
      </c>
      <c r="AC155" s="75">
        <v>0</v>
      </c>
      <c r="AD155" s="75">
        <v>0</v>
      </c>
      <c r="AE155" s="63">
        <v>0</v>
      </c>
      <c r="AF155" s="75">
        <v>0</v>
      </c>
      <c r="AG155" s="76">
        <v>0</v>
      </c>
      <c r="AH155" s="76">
        <v>0</v>
      </c>
      <c r="AI155" s="380"/>
      <c r="AJ155" s="381"/>
      <c r="AK155" s="155"/>
    </row>
    <row r="156" spans="1:37" s="171" customFormat="1">
      <c r="A156" s="1078"/>
      <c r="B156" s="627" t="s">
        <v>194</v>
      </c>
      <c r="C156" s="656"/>
      <c r="D156" s="555"/>
      <c r="E156" s="656"/>
      <c r="F156" s="657"/>
      <c r="G156" s="652">
        <v>0</v>
      </c>
      <c r="H156" s="655">
        <v>0</v>
      </c>
      <c r="I156" s="653">
        <v>0</v>
      </c>
      <c r="J156" s="653">
        <v>1</v>
      </c>
      <c r="K156" s="653">
        <v>0</v>
      </c>
      <c r="L156" s="653">
        <v>1</v>
      </c>
      <c r="M156" s="653">
        <v>1</v>
      </c>
      <c r="N156" s="654">
        <v>0</v>
      </c>
      <c r="O156" s="653">
        <v>0</v>
      </c>
      <c r="P156" s="653">
        <v>1</v>
      </c>
      <c r="Q156" s="653">
        <v>0</v>
      </c>
      <c r="R156" s="653">
        <v>1</v>
      </c>
      <c r="S156" s="653">
        <v>0</v>
      </c>
      <c r="T156" s="655">
        <v>0</v>
      </c>
      <c r="U156" s="653">
        <v>1</v>
      </c>
      <c r="V156" s="653">
        <v>0</v>
      </c>
      <c r="W156" s="653">
        <v>1</v>
      </c>
      <c r="X156" s="653">
        <v>0</v>
      </c>
      <c r="Y156" s="653">
        <v>0</v>
      </c>
      <c r="Z156" s="653">
        <v>0</v>
      </c>
      <c r="AA156" s="653">
        <v>0</v>
      </c>
      <c r="AB156" s="653">
        <v>1</v>
      </c>
      <c r="AC156" s="653">
        <v>0</v>
      </c>
      <c r="AD156" s="653">
        <v>0</v>
      </c>
      <c r="AE156" s="655">
        <v>0</v>
      </c>
      <c r="AF156" s="653">
        <v>0</v>
      </c>
      <c r="AG156" s="653">
        <v>1</v>
      </c>
      <c r="AH156" s="653">
        <v>0</v>
      </c>
      <c r="AI156" s="643">
        <f>SUM(G156:AH156)</f>
        <v>9</v>
      </c>
      <c r="AJ156" s="644">
        <v>4</v>
      </c>
      <c r="AK156" s="200" t="s">
        <v>46</v>
      </c>
    </row>
    <row r="157" spans="1:37">
      <c r="A157" s="1078"/>
      <c r="B157" s="479" t="s">
        <v>27</v>
      </c>
      <c r="C157" s="66" t="s">
        <v>28</v>
      </c>
      <c r="D157" s="66" t="s">
        <v>113</v>
      </c>
      <c r="E157" s="66">
        <v>1</v>
      </c>
      <c r="F157" s="480">
        <v>2000</v>
      </c>
      <c r="G157" s="636">
        <v>0</v>
      </c>
      <c r="H157" s="64">
        <v>0</v>
      </c>
      <c r="I157" s="64">
        <v>0</v>
      </c>
      <c r="J157" s="64">
        <v>0.19950000000000001</v>
      </c>
      <c r="K157" s="64">
        <v>0</v>
      </c>
      <c r="L157" s="64">
        <v>0</v>
      </c>
      <c r="M157" s="64">
        <v>0</v>
      </c>
      <c r="N157" s="322">
        <v>9.6500000000000016E-2</v>
      </c>
      <c r="O157" s="64">
        <v>0</v>
      </c>
      <c r="P157" s="64">
        <v>1.7999999999999999E-2</v>
      </c>
      <c r="Q157" s="64">
        <v>0</v>
      </c>
      <c r="R157" s="63">
        <v>0</v>
      </c>
      <c r="S157" s="63">
        <v>0</v>
      </c>
      <c r="T157" s="63">
        <v>0</v>
      </c>
      <c r="U157" s="63">
        <v>0</v>
      </c>
      <c r="V157" s="63">
        <v>0</v>
      </c>
      <c r="W157" s="63">
        <v>0</v>
      </c>
      <c r="X157" s="63">
        <v>0</v>
      </c>
      <c r="Y157" s="63">
        <v>0</v>
      </c>
      <c r="Z157" s="64">
        <v>0</v>
      </c>
      <c r="AA157" s="63">
        <v>0</v>
      </c>
      <c r="AB157" s="63">
        <v>0</v>
      </c>
      <c r="AC157" s="63">
        <v>0</v>
      </c>
      <c r="AD157" s="63">
        <v>0</v>
      </c>
      <c r="AE157" s="63">
        <v>0</v>
      </c>
      <c r="AF157" s="63">
        <v>0</v>
      </c>
      <c r="AG157" s="64">
        <v>0</v>
      </c>
      <c r="AH157" s="64">
        <v>0</v>
      </c>
      <c r="AI157" s="380"/>
      <c r="AJ157" s="381"/>
      <c r="AK157" s="155"/>
    </row>
    <row r="158" spans="1:37">
      <c r="A158" s="1078"/>
      <c r="B158" s="479" t="s">
        <v>27</v>
      </c>
      <c r="C158" s="66" t="s">
        <v>28</v>
      </c>
      <c r="D158" s="66" t="s">
        <v>113</v>
      </c>
      <c r="E158" s="66">
        <v>2</v>
      </c>
      <c r="F158" s="480">
        <v>2000</v>
      </c>
      <c r="G158" s="636">
        <v>0</v>
      </c>
      <c r="H158" s="64">
        <v>0</v>
      </c>
      <c r="I158" s="64">
        <v>0</v>
      </c>
      <c r="J158" s="64">
        <v>0.89900000000000002</v>
      </c>
      <c r="K158" s="64">
        <v>0</v>
      </c>
      <c r="L158" s="64">
        <v>0</v>
      </c>
      <c r="M158" s="64">
        <v>0</v>
      </c>
      <c r="N158" s="322">
        <v>0</v>
      </c>
      <c r="O158" s="64">
        <v>0</v>
      </c>
      <c r="P158" s="64">
        <v>2.9249999999999998</v>
      </c>
      <c r="Q158" s="64">
        <v>0</v>
      </c>
      <c r="R158" s="63">
        <v>0</v>
      </c>
      <c r="S158" s="63">
        <v>0</v>
      </c>
      <c r="T158" s="63">
        <v>0</v>
      </c>
      <c r="U158" s="63">
        <v>0</v>
      </c>
      <c r="V158" s="63">
        <v>0</v>
      </c>
      <c r="W158" s="63">
        <v>3.5999999999999997E-2</v>
      </c>
      <c r="X158" s="63">
        <v>0</v>
      </c>
      <c r="Y158" s="63">
        <v>0</v>
      </c>
      <c r="Z158" s="64">
        <v>0</v>
      </c>
      <c r="AA158" s="63">
        <v>0</v>
      </c>
      <c r="AB158" s="63">
        <v>0.22400000000000003</v>
      </c>
      <c r="AC158" s="63">
        <v>0</v>
      </c>
      <c r="AD158" s="63">
        <v>0</v>
      </c>
      <c r="AE158" s="63">
        <v>0</v>
      </c>
      <c r="AF158" s="63">
        <v>0</v>
      </c>
      <c r="AG158" s="64">
        <v>0</v>
      </c>
      <c r="AH158" s="64">
        <v>0</v>
      </c>
      <c r="AI158" s="380"/>
      <c r="AJ158" s="381"/>
      <c r="AK158" s="155"/>
    </row>
    <row r="159" spans="1:37">
      <c r="A159" s="1078"/>
      <c r="B159" s="479" t="s">
        <v>27</v>
      </c>
      <c r="C159" s="66" t="s">
        <v>28</v>
      </c>
      <c r="D159" s="66" t="s">
        <v>113</v>
      </c>
      <c r="E159" s="66">
        <v>3</v>
      </c>
      <c r="F159" s="480">
        <v>2000</v>
      </c>
      <c r="G159" s="636">
        <v>0</v>
      </c>
      <c r="H159" s="64">
        <v>0</v>
      </c>
      <c r="I159" s="64">
        <v>0</v>
      </c>
      <c r="J159" s="64">
        <v>0.73850000000000005</v>
      </c>
      <c r="K159" s="64">
        <v>0</v>
      </c>
      <c r="L159" s="64">
        <v>0</v>
      </c>
      <c r="M159" s="64">
        <v>0</v>
      </c>
      <c r="N159" s="322">
        <v>0.16700000000000001</v>
      </c>
      <c r="O159" s="64">
        <v>0</v>
      </c>
      <c r="P159" s="64">
        <v>0</v>
      </c>
      <c r="Q159" s="64">
        <v>0</v>
      </c>
      <c r="R159" s="63">
        <v>0</v>
      </c>
      <c r="S159" s="63">
        <v>0</v>
      </c>
      <c r="T159" s="63">
        <v>0</v>
      </c>
      <c r="U159" s="63">
        <v>0</v>
      </c>
      <c r="V159" s="63">
        <v>0</v>
      </c>
      <c r="W159" s="63">
        <v>0</v>
      </c>
      <c r="X159" s="63">
        <v>0</v>
      </c>
      <c r="Y159" s="63">
        <v>0</v>
      </c>
      <c r="Z159" s="64">
        <v>0</v>
      </c>
      <c r="AA159" s="63">
        <v>0</v>
      </c>
      <c r="AB159" s="63">
        <v>0</v>
      </c>
      <c r="AC159" s="63">
        <v>0</v>
      </c>
      <c r="AD159" s="63">
        <v>0</v>
      </c>
      <c r="AE159" s="63">
        <v>0</v>
      </c>
      <c r="AF159" s="63">
        <v>0</v>
      </c>
      <c r="AG159" s="64">
        <v>0</v>
      </c>
      <c r="AH159" s="64">
        <v>0</v>
      </c>
      <c r="AI159" s="380"/>
      <c r="AJ159" s="381"/>
      <c r="AK159" s="155"/>
    </row>
    <row r="160" spans="1:37">
      <c r="A160" s="1078"/>
      <c r="B160" s="479" t="s">
        <v>27</v>
      </c>
      <c r="C160" s="66" t="s">
        <v>28</v>
      </c>
      <c r="D160" s="66" t="s">
        <v>113</v>
      </c>
      <c r="E160" s="66">
        <v>4</v>
      </c>
      <c r="F160" s="480">
        <v>2000</v>
      </c>
      <c r="G160" s="636">
        <v>0</v>
      </c>
      <c r="H160" s="64">
        <v>0</v>
      </c>
      <c r="I160" s="64">
        <v>0</v>
      </c>
      <c r="J160" s="64">
        <v>0</v>
      </c>
      <c r="K160" s="64">
        <v>0</v>
      </c>
      <c r="L160" s="64">
        <v>0</v>
      </c>
      <c r="M160" s="64">
        <v>0.33100000000000002</v>
      </c>
      <c r="N160" s="322">
        <v>0</v>
      </c>
      <c r="O160" s="64">
        <v>0</v>
      </c>
      <c r="P160" s="64">
        <v>0</v>
      </c>
      <c r="Q160" s="64">
        <v>0</v>
      </c>
      <c r="R160" s="63">
        <v>0</v>
      </c>
      <c r="S160" s="63">
        <v>0</v>
      </c>
      <c r="T160" s="63">
        <v>0</v>
      </c>
      <c r="U160" s="63">
        <v>0</v>
      </c>
      <c r="V160" s="63">
        <v>0</v>
      </c>
      <c r="W160" s="63">
        <v>0</v>
      </c>
      <c r="X160" s="63">
        <v>0</v>
      </c>
      <c r="Y160" s="63">
        <v>0</v>
      </c>
      <c r="Z160" s="64">
        <v>0</v>
      </c>
      <c r="AA160" s="63">
        <v>0</v>
      </c>
      <c r="AB160" s="63">
        <v>2.9045000000000001</v>
      </c>
      <c r="AC160" s="63">
        <v>0</v>
      </c>
      <c r="AD160" s="63">
        <v>0</v>
      </c>
      <c r="AE160" s="63">
        <v>0</v>
      </c>
      <c r="AF160" s="63">
        <v>0</v>
      </c>
      <c r="AG160" s="64">
        <v>0</v>
      </c>
      <c r="AH160" s="64">
        <v>0</v>
      </c>
      <c r="AI160" s="380"/>
      <c r="AJ160" s="381"/>
      <c r="AK160" s="155"/>
    </row>
    <row r="161" spans="1:37">
      <c r="A161" s="1078"/>
      <c r="B161" s="479" t="s">
        <v>27</v>
      </c>
      <c r="C161" s="66" t="s">
        <v>28</v>
      </c>
      <c r="D161" s="66" t="s">
        <v>113</v>
      </c>
      <c r="E161" s="66">
        <v>5</v>
      </c>
      <c r="F161" s="480">
        <v>2000</v>
      </c>
      <c r="G161" s="636">
        <v>0</v>
      </c>
      <c r="H161" s="64">
        <v>0</v>
      </c>
      <c r="I161" s="64">
        <v>0</v>
      </c>
      <c r="J161" s="64">
        <v>6.6000000000000003E-2</v>
      </c>
      <c r="K161" s="64">
        <v>0</v>
      </c>
      <c r="L161" s="64">
        <v>0</v>
      </c>
      <c r="M161" s="64">
        <v>0</v>
      </c>
      <c r="N161" s="322">
        <v>0</v>
      </c>
      <c r="O161" s="64">
        <v>0</v>
      </c>
      <c r="P161" s="64">
        <v>0.54549999999999998</v>
      </c>
      <c r="Q161" s="64">
        <v>0</v>
      </c>
      <c r="R161" s="63">
        <v>0</v>
      </c>
      <c r="S161" s="63">
        <v>0</v>
      </c>
      <c r="T161" s="63">
        <v>0</v>
      </c>
      <c r="U161" s="63">
        <v>0</v>
      </c>
      <c r="V161" s="63">
        <v>0</v>
      </c>
      <c r="W161" s="63">
        <v>0.3175</v>
      </c>
      <c r="X161" s="63">
        <v>0</v>
      </c>
      <c r="Y161" s="63">
        <v>0</v>
      </c>
      <c r="Z161" s="64">
        <v>0</v>
      </c>
      <c r="AA161" s="63">
        <v>0</v>
      </c>
      <c r="AB161" s="63">
        <v>0.79300000000000004</v>
      </c>
      <c r="AC161" s="63">
        <v>0</v>
      </c>
      <c r="AD161" s="63">
        <v>0</v>
      </c>
      <c r="AE161" s="63">
        <v>0</v>
      </c>
      <c r="AF161" s="63">
        <v>0</v>
      </c>
      <c r="AG161" s="64">
        <v>0</v>
      </c>
      <c r="AH161" s="64">
        <v>0</v>
      </c>
      <c r="AI161" s="380"/>
      <c r="AJ161" s="381"/>
      <c r="AK161" s="155"/>
    </row>
    <row r="162" spans="1:37">
      <c r="A162" s="1078"/>
      <c r="B162" s="479" t="s">
        <v>27</v>
      </c>
      <c r="C162" s="66" t="s">
        <v>28</v>
      </c>
      <c r="D162" s="66" t="s">
        <v>113</v>
      </c>
      <c r="E162" s="66">
        <v>6</v>
      </c>
      <c r="F162" s="480">
        <v>2000</v>
      </c>
      <c r="G162" s="636">
        <v>0</v>
      </c>
      <c r="H162" s="64">
        <v>0</v>
      </c>
      <c r="I162" s="64">
        <v>0</v>
      </c>
      <c r="J162" s="64">
        <v>0.95599999999999996</v>
      </c>
      <c r="K162" s="64">
        <v>0</v>
      </c>
      <c r="L162" s="64">
        <v>0</v>
      </c>
      <c r="M162" s="64">
        <v>0</v>
      </c>
      <c r="N162" s="322">
        <v>9.4E-2</v>
      </c>
      <c r="O162" s="64">
        <v>0</v>
      </c>
      <c r="P162" s="64">
        <v>0.184</v>
      </c>
      <c r="Q162" s="64">
        <v>0</v>
      </c>
      <c r="R162" s="63">
        <v>0</v>
      </c>
      <c r="S162" s="63">
        <v>0</v>
      </c>
      <c r="T162" s="63">
        <v>0</v>
      </c>
      <c r="U162" s="63">
        <v>0</v>
      </c>
      <c r="V162" s="63">
        <v>0</v>
      </c>
      <c r="W162" s="63">
        <v>7.0000000000000007E-2</v>
      </c>
      <c r="X162" s="63">
        <v>0</v>
      </c>
      <c r="Y162" s="63">
        <v>0</v>
      </c>
      <c r="Z162" s="64">
        <v>0</v>
      </c>
      <c r="AA162" s="63">
        <v>0</v>
      </c>
      <c r="AB162" s="63">
        <v>0.13650000000000001</v>
      </c>
      <c r="AC162" s="63">
        <v>0</v>
      </c>
      <c r="AD162" s="63">
        <v>0</v>
      </c>
      <c r="AE162" s="63">
        <v>0</v>
      </c>
      <c r="AF162" s="63">
        <v>0</v>
      </c>
      <c r="AG162" s="64">
        <v>0</v>
      </c>
      <c r="AH162" s="64">
        <v>0</v>
      </c>
      <c r="AI162" s="380"/>
      <c r="AJ162" s="381"/>
      <c r="AK162" s="155"/>
    </row>
    <row r="163" spans="1:37">
      <c r="A163" s="1078"/>
      <c r="B163" s="479" t="s">
        <v>27</v>
      </c>
      <c r="C163" s="66" t="s">
        <v>28</v>
      </c>
      <c r="D163" s="66" t="s">
        <v>113</v>
      </c>
      <c r="E163" s="66">
        <v>7</v>
      </c>
      <c r="F163" s="480">
        <v>2000</v>
      </c>
      <c r="G163" s="636">
        <v>0</v>
      </c>
      <c r="H163" s="64">
        <v>0</v>
      </c>
      <c r="I163" s="64">
        <v>0</v>
      </c>
      <c r="J163" s="64">
        <v>0.81399999999999995</v>
      </c>
      <c r="K163" s="64">
        <v>0</v>
      </c>
      <c r="L163" s="64">
        <v>0</v>
      </c>
      <c r="M163" s="64">
        <v>0</v>
      </c>
      <c r="N163" s="322">
        <v>0.219</v>
      </c>
      <c r="O163" s="64">
        <v>0</v>
      </c>
      <c r="P163" s="64">
        <v>0.29249999999999998</v>
      </c>
      <c r="Q163" s="64">
        <v>0.01</v>
      </c>
      <c r="R163" s="63">
        <v>0.52349999999999997</v>
      </c>
      <c r="S163" s="63">
        <v>0</v>
      </c>
      <c r="T163" s="63">
        <v>0</v>
      </c>
      <c r="U163" s="63">
        <v>0</v>
      </c>
      <c r="V163" s="63">
        <v>0</v>
      </c>
      <c r="W163" s="63">
        <v>0</v>
      </c>
      <c r="X163" s="63">
        <v>0</v>
      </c>
      <c r="Y163" s="63">
        <v>0</v>
      </c>
      <c r="Z163" s="64">
        <v>0</v>
      </c>
      <c r="AA163" s="63">
        <v>0</v>
      </c>
      <c r="AB163" s="63">
        <v>0.29249999999999998</v>
      </c>
      <c r="AC163" s="63">
        <v>0</v>
      </c>
      <c r="AD163" s="63">
        <v>0</v>
      </c>
      <c r="AE163" s="63">
        <v>0</v>
      </c>
      <c r="AF163" s="63">
        <v>0</v>
      </c>
      <c r="AG163" s="64">
        <v>0</v>
      </c>
      <c r="AH163" s="64">
        <v>0</v>
      </c>
      <c r="AI163" s="380"/>
      <c r="AJ163" s="381"/>
      <c r="AK163" s="155"/>
    </row>
    <row r="164" spans="1:37">
      <c r="A164" s="1078"/>
      <c r="B164" s="479" t="s">
        <v>27</v>
      </c>
      <c r="C164" s="66" t="s">
        <v>28</v>
      </c>
      <c r="D164" s="66" t="s">
        <v>113</v>
      </c>
      <c r="E164" s="66">
        <v>8</v>
      </c>
      <c r="F164" s="480">
        <v>2000</v>
      </c>
      <c r="G164" s="636">
        <v>0</v>
      </c>
      <c r="H164" s="64">
        <v>0</v>
      </c>
      <c r="I164" s="64">
        <v>0</v>
      </c>
      <c r="J164" s="64">
        <v>0</v>
      </c>
      <c r="K164" s="64">
        <v>0</v>
      </c>
      <c r="L164" s="64">
        <v>0</v>
      </c>
      <c r="M164" s="64">
        <v>0</v>
      </c>
      <c r="N164" s="322">
        <v>0</v>
      </c>
      <c r="O164" s="64">
        <v>0</v>
      </c>
      <c r="P164" s="64">
        <v>0</v>
      </c>
      <c r="Q164" s="64">
        <v>0</v>
      </c>
      <c r="R164" s="63">
        <v>0</v>
      </c>
      <c r="S164" s="63">
        <v>0</v>
      </c>
      <c r="T164" s="63">
        <v>0</v>
      </c>
      <c r="U164" s="63">
        <v>0</v>
      </c>
      <c r="V164" s="63">
        <v>0</v>
      </c>
      <c r="W164" s="63">
        <v>0</v>
      </c>
      <c r="X164" s="63">
        <v>0</v>
      </c>
      <c r="Y164" s="63">
        <v>0</v>
      </c>
      <c r="Z164" s="64">
        <v>0</v>
      </c>
      <c r="AA164" s="63">
        <v>0</v>
      </c>
      <c r="AB164" s="63">
        <v>0</v>
      </c>
      <c r="AC164" s="63">
        <v>0</v>
      </c>
      <c r="AD164" s="63">
        <v>0</v>
      </c>
      <c r="AE164" s="63">
        <v>0</v>
      </c>
      <c r="AF164" s="63">
        <v>0</v>
      </c>
      <c r="AG164" s="64">
        <v>0</v>
      </c>
      <c r="AH164" s="64">
        <v>0</v>
      </c>
      <c r="AI164" s="380"/>
      <c r="AJ164" s="381"/>
      <c r="AK164" s="155"/>
    </row>
    <row r="165" spans="1:37">
      <c r="A165" s="1078"/>
      <c r="B165" s="479" t="s">
        <v>27</v>
      </c>
      <c r="C165" s="66" t="s">
        <v>28</v>
      </c>
      <c r="D165" s="66" t="s">
        <v>113</v>
      </c>
      <c r="E165" s="66">
        <v>9</v>
      </c>
      <c r="F165" s="480">
        <v>2000</v>
      </c>
      <c r="G165" s="636">
        <v>0</v>
      </c>
      <c r="H165" s="64">
        <v>0</v>
      </c>
      <c r="I165" s="64">
        <v>0</v>
      </c>
      <c r="J165" s="64">
        <v>0.19400000000000001</v>
      </c>
      <c r="K165" s="64">
        <v>0</v>
      </c>
      <c r="L165" s="64">
        <v>0</v>
      </c>
      <c r="M165" s="64">
        <v>0</v>
      </c>
      <c r="N165" s="322">
        <v>0</v>
      </c>
      <c r="O165" s="64">
        <v>0</v>
      </c>
      <c r="P165" s="64">
        <v>1.7500000000000002E-2</v>
      </c>
      <c r="Q165" s="64">
        <v>0</v>
      </c>
      <c r="R165" s="63">
        <v>1.7999999999999999E-2</v>
      </c>
      <c r="S165" s="63">
        <v>0</v>
      </c>
      <c r="T165" s="63">
        <v>0</v>
      </c>
      <c r="U165" s="63">
        <v>0</v>
      </c>
      <c r="V165" s="63">
        <v>0</v>
      </c>
      <c r="W165" s="63">
        <v>0</v>
      </c>
      <c r="X165" s="63">
        <v>0</v>
      </c>
      <c r="Y165" s="63">
        <v>0</v>
      </c>
      <c r="Z165" s="64">
        <v>0</v>
      </c>
      <c r="AA165" s="63">
        <v>0</v>
      </c>
      <c r="AB165" s="63">
        <v>0</v>
      </c>
      <c r="AC165" s="63">
        <v>0</v>
      </c>
      <c r="AD165" s="63">
        <v>0</v>
      </c>
      <c r="AE165" s="63">
        <v>0</v>
      </c>
      <c r="AF165" s="63">
        <v>0</v>
      </c>
      <c r="AG165" s="64">
        <v>0</v>
      </c>
      <c r="AH165" s="64">
        <v>0</v>
      </c>
      <c r="AI165" s="380"/>
      <c r="AJ165" s="381"/>
      <c r="AK165" s="155"/>
    </row>
    <row r="166" spans="1:37">
      <c r="A166" s="1078"/>
      <c r="B166" s="481" t="s">
        <v>27</v>
      </c>
      <c r="C166" s="72" t="s">
        <v>28</v>
      </c>
      <c r="D166" s="66" t="s">
        <v>113</v>
      </c>
      <c r="E166" s="72">
        <v>10</v>
      </c>
      <c r="F166" s="482">
        <v>2000</v>
      </c>
      <c r="G166" s="637">
        <v>0</v>
      </c>
      <c r="H166" s="76">
        <v>0</v>
      </c>
      <c r="I166" s="76">
        <v>0</v>
      </c>
      <c r="J166" s="76">
        <v>0</v>
      </c>
      <c r="K166" s="76">
        <v>0</v>
      </c>
      <c r="L166" s="76">
        <v>0</v>
      </c>
      <c r="M166" s="76">
        <v>0</v>
      </c>
      <c r="N166" s="323">
        <v>0</v>
      </c>
      <c r="O166" s="76">
        <v>0</v>
      </c>
      <c r="P166" s="76">
        <v>3.4000000000000002E-2</v>
      </c>
      <c r="Q166" s="76">
        <v>0</v>
      </c>
      <c r="R166" s="75">
        <v>7.5999999999999998E-2</v>
      </c>
      <c r="S166" s="75">
        <v>0</v>
      </c>
      <c r="T166" s="63">
        <v>0</v>
      </c>
      <c r="U166" s="75">
        <v>0</v>
      </c>
      <c r="V166" s="75">
        <v>0</v>
      </c>
      <c r="W166" s="75">
        <v>0</v>
      </c>
      <c r="X166" s="75">
        <v>0</v>
      </c>
      <c r="Y166" s="75">
        <v>0</v>
      </c>
      <c r="Z166" s="76">
        <v>0</v>
      </c>
      <c r="AA166" s="75">
        <v>0</v>
      </c>
      <c r="AB166" s="75">
        <v>0</v>
      </c>
      <c r="AC166" s="75">
        <v>0</v>
      </c>
      <c r="AD166" s="75">
        <v>0</v>
      </c>
      <c r="AE166" s="63">
        <v>0</v>
      </c>
      <c r="AF166" s="75">
        <v>0</v>
      </c>
      <c r="AG166" s="76">
        <v>0</v>
      </c>
      <c r="AH166" s="76">
        <v>0</v>
      </c>
      <c r="AI166" s="380"/>
      <c r="AJ166" s="381"/>
      <c r="AK166" s="155"/>
    </row>
    <row r="167" spans="1:37" s="171" customFormat="1" ht="15.75" thickBot="1">
      <c r="A167" s="1078"/>
      <c r="B167" s="627" t="s">
        <v>194</v>
      </c>
      <c r="C167" s="659"/>
      <c r="D167" s="558"/>
      <c r="E167" s="659"/>
      <c r="F167" s="660"/>
      <c r="G167" s="664">
        <v>0</v>
      </c>
      <c r="H167" s="665">
        <v>0</v>
      </c>
      <c r="I167" s="665">
        <v>0</v>
      </c>
      <c r="J167" s="665">
        <v>1</v>
      </c>
      <c r="K167" s="665">
        <v>0</v>
      </c>
      <c r="L167" s="665">
        <v>0</v>
      </c>
      <c r="M167" s="665">
        <v>1</v>
      </c>
      <c r="N167" s="668">
        <v>1</v>
      </c>
      <c r="O167" s="665">
        <v>0</v>
      </c>
      <c r="P167" s="665">
        <v>1</v>
      </c>
      <c r="Q167" s="665">
        <v>1</v>
      </c>
      <c r="R167" s="665">
        <v>1</v>
      </c>
      <c r="S167" s="665">
        <v>0</v>
      </c>
      <c r="T167" s="665">
        <v>0</v>
      </c>
      <c r="U167" s="665">
        <v>0</v>
      </c>
      <c r="V167" s="665">
        <v>0</v>
      </c>
      <c r="W167" s="665">
        <v>1</v>
      </c>
      <c r="X167" s="665">
        <v>0</v>
      </c>
      <c r="Y167" s="665">
        <v>0</v>
      </c>
      <c r="Z167" s="665">
        <v>0</v>
      </c>
      <c r="AA167" s="665">
        <v>0</v>
      </c>
      <c r="AB167" s="665">
        <v>1</v>
      </c>
      <c r="AC167" s="665">
        <v>0</v>
      </c>
      <c r="AD167" s="665">
        <v>0</v>
      </c>
      <c r="AE167" s="665">
        <v>0</v>
      </c>
      <c r="AF167" s="665">
        <v>0</v>
      </c>
      <c r="AG167" s="665">
        <v>0</v>
      </c>
      <c r="AH167" s="665">
        <v>0</v>
      </c>
      <c r="AI167" s="661">
        <f>SUM(G167:AH167)</f>
        <v>8</v>
      </c>
      <c r="AJ167" s="662">
        <v>2</v>
      </c>
      <c r="AK167" s="972" t="s">
        <v>95</v>
      </c>
    </row>
    <row r="168" spans="1:37">
      <c r="A168" s="1078"/>
      <c r="B168" s="479" t="s">
        <v>29</v>
      </c>
      <c r="C168" s="66" t="s">
        <v>30</v>
      </c>
      <c r="D168" s="56" t="s">
        <v>111</v>
      </c>
      <c r="E168" s="66">
        <v>1</v>
      </c>
      <c r="F168" s="480">
        <v>2000</v>
      </c>
      <c r="G168" s="635">
        <v>0</v>
      </c>
      <c r="H168" s="64">
        <v>0</v>
      </c>
      <c r="I168" s="64">
        <v>0</v>
      </c>
      <c r="J168" s="64">
        <v>0</v>
      </c>
      <c r="K168" s="64">
        <v>0</v>
      </c>
      <c r="L168" s="64">
        <v>0</v>
      </c>
      <c r="M168" s="64">
        <v>0</v>
      </c>
      <c r="N168" s="322">
        <v>0</v>
      </c>
      <c r="O168" s="64">
        <v>0</v>
      </c>
      <c r="P168" s="64">
        <v>0</v>
      </c>
      <c r="Q168" s="64">
        <v>1.55E-2</v>
      </c>
      <c r="R168" s="63">
        <v>0</v>
      </c>
      <c r="S168" s="63">
        <v>0</v>
      </c>
      <c r="T168" s="59">
        <v>0</v>
      </c>
      <c r="U168" s="63">
        <v>0</v>
      </c>
      <c r="V168" s="63">
        <v>0</v>
      </c>
      <c r="W168" s="63">
        <v>0</v>
      </c>
      <c r="X168" s="63">
        <v>0</v>
      </c>
      <c r="Y168" s="63">
        <v>0</v>
      </c>
      <c r="Z168" s="64">
        <v>0</v>
      </c>
      <c r="AA168" s="63">
        <v>0</v>
      </c>
      <c r="AB168" s="63">
        <v>0</v>
      </c>
      <c r="AC168" s="63">
        <v>0</v>
      </c>
      <c r="AD168" s="63">
        <v>0</v>
      </c>
      <c r="AE168" s="59">
        <v>0</v>
      </c>
      <c r="AF168" s="63">
        <v>0</v>
      </c>
      <c r="AG168" s="64">
        <v>0</v>
      </c>
      <c r="AH168" s="64">
        <v>0</v>
      </c>
      <c r="AI168" s="136"/>
      <c r="AJ168" s="154"/>
      <c r="AK168" s="155"/>
    </row>
    <row r="169" spans="1:37">
      <c r="A169" s="1078"/>
      <c r="B169" s="479" t="s">
        <v>29</v>
      </c>
      <c r="C169" s="66" t="s">
        <v>30</v>
      </c>
      <c r="D169" s="66" t="s">
        <v>111</v>
      </c>
      <c r="E169" s="66">
        <v>2</v>
      </c>
      <c r="F169" s="480">
        <v>2000</v>
      </c>
      <c r="G169" s="636">
        <v>0</v>
      </c>
      <c r="H169" s="64">
        <v>0</v>
      </c>
      <c r="I169" s="64">
        <v>0</v>
      </c>
      <c r="J169" s="64">
        <v>0.19450000000000001</v>
      </c>
      <c r="K169" s="64">
        <v>0</v>
      </c>
      <c r="L169" s="64">
        <v>0</v>
      </c>
      <c r="M169" s="64">
        <v>0</v>
      </c>
      <c r="N169" s="322">
        <v>0</v>
      </c>
      <c r="O169" s="64">
        <v>0</v>
      </c>
      <c r="P169" s="64">
        <v>0</v>
      </c>
      <c r="Q169" s="64">
        <v>0</v>
      </c>
      <c r="R169" s="63">
        <v>0</v>
      </c>
      <c r="S169" s="63">
        <v>0</v>
      </c>
      <c r="T169" s="63">
        <v>0</v>
      </c>
      <c r="U169" s="63">
        <v>0</v>
      </c>
      <c r="V169" s="63">
        <v>0</v>
      </c>
      <c r="W169" s="63">
        <v>1.2E-2</v>
      </c>
      <c r="X169" s="63">
        <v>0</v>
      </c>
      <c r="Y169" s="63">
        <v>0</v>
      </c>
      <c r="Z169" s="64">
        <v>0</v>
      </c>
      <c r="AA169" s="63">
        <v>0</v>
      </c>
      <c r="AB169" s="63">
        <v>0</v>
      </c>
      <c r="AC169" s="63">
        <v>0</v>
      </c>
      <c r="AD169" s="63">
        <v>0</v>
      </c>
      <c r="AE169" s="63">
        <v>0</v>
      </c>
      <c r="AF169" s="63">
        <v>0</v>
      </c>
      <c r="AG169" s="64">
        <v>0</v>
      </c>
      <c r="AH169" s="64">
        <v>0</v>
      </c>
      <c r="AI169" s="136"/>
      <c r="AJ169" s="154"/>
      <c r="AK169" s="155"/>
    </row>
    <row r="170" spans="1:37">
      <c r="A170" s="1078"/>
      <c r="B170" s="479" t="s">
        <v>29</v>
      </c>
      <c r="C170" s="66" t="s">
        <v>30</v>
      </c>
      <c r="D170" s="66" t="s">
        <v>111</v>
      </c>
      <c r="E170" s="66">
        <v>3</v>
      </c>
      <c r="F170" s="480">
        <v>2000</v>
      </c>
      <c r="G170" s="636">
        <v>0</v>
      </c>
      <c r="H170" s="64">
        <v>0</v>
      </c>
      <c r="I170" s="64">
        <v>0</v>
      </c>
      <c r="J170" s="64">
        <v>0</v>
      </c>
      <c r="K170" s="64">
        <v>0</v>
      </c>
      <c r="L170" s="64">
        <v>0</v>
      </c>
      <c r="M170" s="64">
        <v>0</v>
      </c>
      <c r="N170" s="322">
        <v>0</v>
      </c>
      <c r="O170" s="64">
        <v>0</v>
      </c>
      <c r="P170" s="64">
        <v>0</v>
      </c>
      <c r="Q170" s="64">
        <v>0</v>
      </c>
      <c r="R170" s="63">
        <v>0</v>
      </c>
      <c r="S170" s="63">
        <v>0</v>
      </c>
      <c r="T170" s="63">
        <v>0</v>
      </c>
      <c r="U170" s="63">
        <v>0</v>
      </c>
      <c r="V170" s="63">
        <v>0</v>
      </c>
      <c r="W170" s="63">
        <v>0</v>
      </c>
      <c r="X170" s="63">
        <v>0</v>
      </c>
      <c r="Y170" s="63">
        <v>0</v>
      </c>
      <c r="Z170" s="64">
        <v>0</v>
      </c>
      <c r="AA170" s="63">
        <v>0</v>
      </c>
      <c r="AB170" s="63">
        <v>1.6E-2</v>
      </c>
      <c r="AC170" s="63">
        <v>0</v>
      </c>
      <c r="AD170" s="63">
        <v>0</v>
      </c>
      <c r="AE170" s="63">
        <v>0</v>
      </c>
      <c r="AF170" s="63">
        <v>0</v>
      </c>
      <c r="AG170" s="64">
        <v>0</v>
      </c>
      <c r="AH170" s="64">
        <v>0</v>
      </c>
      <c r="AI170" s="136"/>
      <c r="AJ170" s="154"/>
      <c r="AK170" s="155"/>
    </row>
    <row r="171" spans="1:37">
      <c r="A171" s="1078"/>
      <c r="B171" s="479" t="s">
        <v>29</v>
      </c>
      <c r="C171" s="66" t="s">
        <v>30</v>
      </c>
      <c r="D171" s="66" t="s">
        <v>111</v>
      </c>
      <c r="E171" s="66">
        <v>4</v>
      </c>
      <c r="F171" s="480">
        <v>2000</v>
      </c>
      <c r="G171" s="636">
        <v>0</v>
      </c>
      <c r="H171" s="64">
        <v>0</v>
      </c>
      <c r="I171" s="64">
        <v>0</v>
      </c>
      <c r="J171" s="64">
        <v>0</v>
      </c>
      <c r="K171" s="64">
        <v>0</v>
      </c>
      <c r="L171" s="64">
        <v>0</v>
      </c>
      <c r="M171" s="64">
        <v>0</v>
      </c>
      <c r="N171" s="322">
        <v>0</v>
      </c>
      <c r="O171" s="64">
        <v>0</v>
      </c>
      <c r="P171" s="64">
        <v>8.8499999999999995E-2</v>
      </c>
      <c r="Q171" s="64">
        <v>1.15E-2</v>
      </c>
      <c r="R171" s="63">
        <v>0</v>
      </c>
      <c r="S171" s="63">
        <v>0</v>
      </c>
      <c r="T171" s="63">
        <v>0</v>
      </c>
      <c r="U171" s="63">
        <v>0</v>
      </c>
      <c r="V171" s="63">
        <v>0</v>
      </c>
      <c r="W171" s="63">
        <v>0</v>
      </c>
      <c r="X171" s="63">
        <v>0</v>
      </c>
      <c r="Y171" s="63">
        <v>0</v>
      </c>
      <c r="Z171" s="64">
        <v>0</v>
      </c>
      <c r="AA171" s="63">
        <v>0</v>
      </c>
      <c r="AB171" s="63">
        <v>1.6970000000000001</v>
      </c>
      <c r="AC171" s="63">
        <v>0</v>
      </c>
      <c r="AD171" s="63">
        <v>0</v>
      </c>
      <c r="AE171" s="63">
        <v>0</v>
      </c>
      <c r="AF171" s="63">
        <v>0</v>
      </c>
      <c r="AG171" s="64">
        <v>0</v>
      </c>
      <c r="AH171" s="64">
        <v>0</v>
      </c>
      <c r="AI171" s="136"/>
      <c r="AJ171" s="154"/>
      <c r="AK171" s="155"/>
    </row>
    <row r="172" spans="1:37">
      <c r="A172" s="1078"/>
      <c r="B172" s="479" t="s">
        <v>29</v>
      </c>
      <c r="C172" s="66" t="s">
        <v>30</v>
      </c>
      <c r="D172" s="66" t="s">
        <v>111</v>
      </c>
      <c r="E172" s="66">
        <v>5</v>
      </c>
      <c r="F172" s="480">
        <v>2000</v>
      </c>
      <c r="G172" s="636">
        <v>0</v>
      </c>
      <c r="H172" s="64">
        <v>0</v>
      </c>
      <c r="I172" s="64">
        <v>0</v>
      </c>
      <c r="J172" s="64">
        <v>0</v>
      </c>
      <c r="K172" s="64">
        <v>0</v>
      </c>
      <c r="L172" s="64">
        <v>0</v>
      </c>
      <c r="M172" s="64">
        <v>0</v>
      </c>
      <c r="N172" s="322">
        <v>0</v>
      </c>
      <c r="O172" s="64">
        <v>0</v>
      </c>
      <c r="P172" s="64">
        <v>0.20399999999999999</v>
      </c>
      <c r="Q172" s="64">
        <v>0</v>
      </c>
      <c r="R172" s="63">
        <v>0</v>
      </c>
      <c r="S172" s="63">
        <v>0</v>
      </c>
      <c r="T172" s="63">
        <v>0</v>
      </c>
      <c r="U172" s="63">
        <v>0</v>
      </c>
      <c r="V172" s="63">
        <v>0</v>
      </c>
      <c r="W172" s="63">
        <v>0.16400000000000001</v>
      </c>
      <c r="X172" s="63">
        <v>0</v>
      </c>
      <c r="Y172" s="63">
        <v>0</v>
      </c>
      <c r="Z172" s="64">
        <v>0</v>
      </c>
      <c r="AA172" s="63">
        <v>0</v>
      </c>
      <c r="AB172" s="63">
        <v>0</v>
      </c>
      <c r="AC172" s="63">
        <v>0</v>
      </c>
      <c r="AD172" s="63">
        <v>0</v>
      </c>
      <c r="AE172" s="63">
        <v>0</v>
      </c>
      <c r="AF172" s="63">
        <v>0</v>
      </c>
      <c r="AG172" s="64">
        <v>0</v>
      </c>
      <c r="AH172" s="64">
        <v>0</v>
      </c>
      <c r="AI172" s="136"/>
      <c r="AJ172" s="154"/>
      <c r="AK172" s="155"/>
    </row>
    <row r="173" spans="1:37">
      <c r="A173" s="1078"/>
      <c r="B173" s="479" t="s">
        <v>29</v>
      </c>
      <c r="C173" s="66" t="s">
        <v>30</v>
      </c>
      <c r="D173" s="66" t="s">
        <v>111</v>
      </c>
      <c r="E173" s="66">
        <v>6</v>
      </c>
      <c r="F173" s="480">
        <v>2000</v>
      </c>
      <c r="G173" s="636">
        <v>0</v>
      </c>
      <c r="H173" s="64">
        <v>0</v>
      </c>
      <c r="I173" s="64">
        <v>0</v>
      </c>
      <c r="J173" s="64">
        <v>0</v>
      </c>
      <c r="K173" s="64">
        <v>0</v>
      </c>
      <c r="L173" s="64">
        <v>0</v>
      </c>
      <c r="M173" s="64">
        <v>0</v>
      </c>
      <c r="N173" s="322">
        <v>0</v>
      </c>
      <c r="O173" s="64">
        <v>0</v>
      </c>
      <c r="P173" s="64">
        <v>0</v>
      </c>
      <c r="Q173" s="64">
        <v>0</v>
      </c>
      <c r="R173" s="63">
        <v>0</v>
      </c>
      <c r="S173" s="63">
        <v>0</v>
      </c>
      <c r="T173" s="63">
        <v>0</v>
      </c>
      <c r="U173" s="63">
        <v>0</v>
      </c>
      <c r="V173" s="63">
        <v>0</v>
      </c>
      <c r="W173" s="63">
        <v>7.000000000000001E-3</v>
      </c>
      <c r="X173" s="63">
        <v>0</v>
      </c>
      <c r="Y173" s="63">
        <v>0</v>
      </c>
      <c r="Z173" s="64">
        <v>0</v>
      </c>
      <c r="AA173" s="63">
        <v>0</v>
      </c>
      <c r="AB173" s="63">
        <v>7.7499999999999999E-2</v>
      </c>
      <c r="AC173" s="63">
        <v>0</v>
      </c>
      <c r="AD173" s="63">
        <v>0</v>
      </c>
      <c r="AE173" s="63">
        <v>0</v>
      </c>
      <c r="AF173" s="63">
        <v>0</v>
      </c>
      <c r="AG173" s="64">
        <v>0</v>
      </c>
      <c r="AH173" s="64">
        <v>0</v>
      </c>
      <c r="AI173" s="136"/>
      <c r="AJ173" s="154"/>
      <c r="AK173" s="155"/>
    </row>
    <row r="174" spans="1:37">
      <c r="A174" s="1078"/>
      <c r="B174" s="479" t="s">
        <v>29</v>
      </c>
      <c r="C174" s="66" t="s">
        <v>30</v>
      </c>
      <c r="D174" s="66" t="s">
        <v>111</v>
      </c>
      <c r="E174" s="66">
        <v>7</v>
      </c>
      <c r="F174" s="480">
        <v>2000</v>
      </c>
      <c r="G174" s="636">
        <v>0</v>
      </c>
      <c r="H174" s="64">
        <v>0</v>
      </c>
      <c r="I174" s="64">
        <v>0</v>
      </c>
      <c r="J174" s="64">
        <v>0</v>
      </c>
      <c r="K174" s="64">
        <v>0</v>
      </c>
      <c r="L174" s="64">
        <v>0</v>
      </c>
      <c r="M174" s="64">
        <v>0</v>
      </c>
      <c r="N174" s="322">
        <v>0</v>
      </c>
      <c r="O174" s="64">
        <v>0</v>
      </c>
      <c r="P174" s="64">
        <v>0</v>
      </c>
      <c r="Q174" s="64">
        <v>0</v>
      </c>
      <c r="R174" s="63">
        <v>0</v>
      </c>
      <c r="S174" s="63">
        <v>0</v>
      </c>
      <c r="T174" s="63">
        <v>0</v>
      </c>
      <c r="U174" s="63">
        <v>0</v>
      </c>
      <c r="V174" s="63">
        <v>0</v>
      </c>
      <c r="W174" s="63">
        <v>3.3500000000000002E-2</v>
      </c>
      <c r="X174" s="63">
        <v>0</v>
      </c>
      <c r="Y174" s="63">
        <v>0</v>
      </c>
      <c r="Z174" s="64">
        <v>0</v>
      </c>
      <c r="AA174" s="63">
        <v>0</v>
      </c>
      <c r="AB174" s="63">
        <v>9.2499999999999999E-2</v>
      </c>
      <c r="AC174" s="63">
        <v>0</v>
      </c>
      <c r="AD174" s="63">
        <v>0</v>
      </c>
      <c r="AE174" s="63">
        <v>0</v>
      </c>
      <c r="AF174" s="63">
        <v>0</v>
      </c>
      <c r="AG174" s="64">
        <v>0</v>
      </c>
      <c r="AH174" s="64">
        <v>0</v>
      </c>
      <c r="AI174" s="136"/>
      <c r="AJ174" s="154"/>
      <c r="AK174" s="155"/>
    </row>
    <row r="175" spans="1:37">
      <c r="A175" s="1078"/>
      <c r="B175" s="479" t="s">
        <v>29</v>
      </c>
      <c r="C175" s="66" t="s">
        <v>30</v>
      </c>
      <c r="D175" s="66" t="s">
        <v>111</v>
      </c>
      <c r="E175" s="66">
        <v>8</v>
      </c>
      <c r="F175" s="480">
        <v>2000</v>
      </c>
      <c r="G175" s="636">
        <v>0</v>
      </c>
      <c r="H175" s="64">
        <v>0</v>
      </c>
      <c r="I175" s="64">
        <v>0</v>
      </c>
      <c r="J175" s="64">
        <v>0</v>
      </c>
      <c r="K175" s="64">
        <v>0</v>
      </c>
      <c r="L175" s="64">
        <v>0</v>
      </c>
      <c r="M175" s="64">
        <v>0</v>
      </c>
      <c r="N175" s="322">
        <v>0</v>
      </c>
      <c r="O175" s="64">
        <v>0</v>
      </c>
      <c r="P175" s="64">
        <v>0</v>
      </c>
      <c r="Q175" s="64">
        <v>0</v>
      </c>
      <c r="R175" s="63">
        <v>0</v>
      </c>
      <c r="S175" s="63">
        <v>0</v>
      </c>
      <c r="T175" s="63">
        <v>0</v>
      </c>
      <c r="U175" s="63">
        <v>0</v>
      </c>
      <c r="V175" s="63">
        <v>0</v>
      </c>
      <c r="W175" s="63">
        <v>0.1535</v>
      </c>
      <c r="X175" s="63">
        <v>0</v>
      </c>
      <c r="Y175" s="63">
        <v>0</v>
      </c>
      <c r="Z175" s="64">
        <v>0</v>
      </c>
      <c r="AA175" s="63">
        <v>0</v>
      </c>
      <c r="AB175" s="63">
        <v>0.10199999999999999</v>
      </c>
      <c r="AC175" s="63">
        <v>0</v>
      </c>
      <c r="AD175" s="63">
        <v>0</v>
      </c>
      <c r="AE175" s="63">
        <v>0</v>
      </c>
      <c r="AF175" s="63">
        <v>0</v>
      </c>
      <c r="AG175" s="64">
        <v>0</v>
      </c>
      <c r="AH175" s="64">
        <v>0</v>
      </c>
      <c r="AI175" s="136"/>
      <c r="AJ175" s="154"/>
      <c r="AK175" s="155"/>
    </row>
    <row r="176" spans="1:37">
      <c r="A176" s="1078"/>
      <c r="B176" s="479" t="s">
        <v>29</v>
      </c>
      <c r="C176" s="66" t="s">
        <v>30</v>
      </c>
      <c r="D176" s="66" t="s">
        <v>111</v>
      </c>
      <c r="E176" s="66">
        <v>9</v>
      </c>
      <c r="F176" s="480">
        <v>2000</v>
      </c>
      <c r="G176" s="636">
        <v>0</v>
      </c>
      <c r="H176" s="64">
        <v>0</v>
      </c>
      <c r="I176" s="64">
        <v>0</v>
      </c>
      <c r="J176" s="64">
        <v>0</v>
      </c>
      <c r="K176" s="64">
        <v>0</v>
      </c>
      <c r="L176" s="64">
        <v>0</v>
      </c>
      <c r="M176" s="64">
        <v>0</v>
      </c>
      <c r="N176" s="322">
        <v>0</v>
      </c>
      <c r="O176" s="64">
        <v>0</v>
      </c>
      <c r="P176" s="64">
        <v>4.9500000000000002E-2</v>
      </c>
      <c r="Q176" s="64">
        <v>0</v>
      </c>
      <c r="R176" s="63">
        <v>0</v>
      </c>
      <c r="S176" s="63">
        <v>0</v>
      </c>
      <c r="T176" s="63">
        <v>0</v>
      </c>
      <c r="U176" s="63">
        <v>0</v>
      </c>
      <c r="V176" s="63">
        <v>0</v>
      </c>
      <c r="W176" s="63">
        <v>0.108</v>
      </c>
      <c r="X176" s="63">
        <v>0</v>
      </c>
      <c r="Y176" s="63">
        <v>0</v>
      </c>
      <c r="Z176" s="64">
        <v>0</v>
      </c>
      <c r="AA176" s="63">
        <v>0</v>
      </c>
      <c r="AB176" s="63">
        <v>0.3095</v>
      </c>
      <c r="AC176" s="63">
        <v>0</v>
      </c>
      <c r="AD176" s="63">
        <v>0</v>
      </c>
      <c r="AE176" s="63">
        <v>0</v>
      </c>
      <c r="AF176" s="63">
        <v>0</v>
      </c>
      <c r="AG176" s="64">
        <v>0.1195</v>
      </c>
      <c r="AH176" s="64">
        <v>0</v>
      </c>
      <c r="AI176" s="136"/>
      <c r="AJ176" s="154"/>
      <c r="AK176" s="155"/>
    </row>
    <row r="177" spans="1:37">
      <c r="A177" s="1078"/>
      <c r="B177" s="481" t="s">
        <v>29</v>
      </c>
      <c r="C177" s="72" t="s">
        <v>30</v>
      </c>
      <c r="D177" s="66" t="s">
        <v>111</v>
      </c>
      <c r="E177" s="72">
        <v>10</v>
      </c>
      <c r="F177" s="482">
        <v>2000</v>
      </c>
      <c r="G177" s="637">
        <v>0</v>
      </c>
      <c r="H177" s="76">
        <v>0</v>
      </c>
      <c r="I177" s="76">
        <v>0</v>
      </c>
      <c r="J177" s="76">
        <v>0</v>
      </c>
      <c r="K177" s="76">
        <v>0</v>
      </c>
      <c r="L177" s="76">
        <v>0</v>
      </c>
      <c r="M177" s="76">
        <v>0.10349999999999998</v>
      </c>
      <c r="N177" s="323">
        <v>0</v>
      </c>
      <c r="O177" s="76">
        <v>0.60250000000000004</v>
      </c>
      <c r="P177" s="76">
        <v>0</v>
      </c>
      <c r="Q177" s="76">
        <v>0</v>
      </c>
      <c r="R177" s="75">
        <v>0</v>
      </c>
      <c r="S177" s="75">
        <v>0</v>
      </c>
      <c r="T177" s="63">
        <v>0</v>
      </c>
      <c r="U177" s="75">
        <v>0</v>
      </c>
      <c r="V177" s="75">
        <v>0</v>
      </c>
      <c r="W177" s="75">
        <v>0</v>
      </c>
      <c r="X177" s="75">
        <v>0</v>
      </c>
      <c r="Y177" s="75">
        <v>0</v>
      </c>
      <c r="Z177" s="76">
        <v>0</v>
      </c>
      <c r="AA177" s="75">
        <v>0</v>
      </c>
      <c r="AB177" s="75">
        <v>0.17449999999999999</v>
      </c>
      <c r="AC177" s="75">
        <v>0</v>
      </c>
      <c r="AD177" s="75">
        <v>0</v>
      </c>
      <c r="AE177" s="63">
        <v>0</v>
      </c>
      <c r="AF177" s="75">
        <v>0</v>
      </c>
      <c r="AG177" s="76">
        <v>0</v>
      </c>
      <c r="AH177" s="76">
        <v>0</v>
      </c>
      <c r="AI177" s="136"/>
      <c r="AJ177" s="154"/>
      <c r="AK177" s="155"/>
    </row>
    <row r="178" spans="1:37" s="171" customFormat="1">
      <c r="A178" s="1078"/>
      <c r="B178" s="627" t="s">
        <v>194</v>
      </c>
      <c r="C178" s="656"/>
      <c r="D178" s="555"/>
      <c r="E178" s="656"/>
      <c r="F178" s="657"/>
      <c r="G178" s="652">
        <v>0</v>
      </c>
      <c r="H178" s="653">
        <v>0</v>
      </c>
      <c r="I178" s="653">
        <v>0</v>
      </c>
      <c r="J178" s="653">
        <v>1</v>
      </c>
      <c r="K178" s="653">
        <v>0</v>
      </c>
      <c r="L178" s="653">
        <v>0</v>
      </c>
      <c r="M178" s="653">
        <v>1</v>
      </c>
      <c r="N178" s="654">
        <v>0</v>
      </c>
      <c r="O178" s="653">
        <v>1</v>
      </c>
      <c r="P178" s="653">
        <v>1</v>
      </c>
      <c r="Q178" s="653">
        <v>1</v>
      </c>
      <c r="R178" s="653">
        <v>0</v>
      </c>
      <c r="S178" s="653">
        <v>0</v>
      </c>
      <c r="T178" s="655">
        <v>0</v>
      </c>
      <c r="U178" s="653">
        <v>0</v>
      </c>
      <c r="V178" s="653">
        <v>0</v>
      </c>
      <c r="W178" s="653">
        <v>1</v>
      </c>
      <c r="X178" s="653">
        <v>0</v>
      </c>
      <c r="Y178" s="653">
        <v>0</v>
      </c>
      <c r="Z178" s="653">
        <v>0</v>
      </c>
      <c r="AA178" s="653">
        <v>0</v>
      </c>
      <c r="AB178" s="653">
        <v>1</v>
      </c>
      <c r="AC178" s="653">
        <v>0</v>
      </c>
      <c r="AD178" s="653">
        <v>0</v>
      </c>
      <c r="AE178" s="655">
        <v>0</v>
      </c>
      <c r="AF178" s="653">
        <v>0</v>
      </c>
      <c r="AG178" s="653">
        <v>1</v>
      </c>
      <c r="AH178" s="653">
        <v>0</v>
      </c>
      <c r="AI178" s="643">
        <f>SUM(G178:AH178)</f>
        <v>8</v>
      </c>
      <c r="AJ178" s="644">
        <v>3</v>
      </c>
      <c r="AK178" s="200" t="s">
        <v>46</v>
      </c>
    </row>
    <row r="179" spans="1:37">
      <c r="A179" s="1078"/>
      <c r="B179" s="479" t="s">
        <v>29</v>
      </c>
      <c r="C179" s="66" t="s">
        <v>30</v>
      </c>
      <c r="D179" s="66" t="s">
        <v>112</v>
      </c>
      <c r="E179" s="66">
        <v>1</v>
      </c>
      <c r="F179" s="480">
        <v>2000</v>
      </c>
      <c r="G179" s="636">
        <v>0</v>
      </c>
      <c r="H179" s="64">
        <v>0</v>
      </c>
      <c r="I179" s="64">
        <v>0</v>
      </c>
      <c r="J179" s="64">
        <v>0</v>
      </c>
      <c r="K179" s="64">
        <v>0</v>
      </c>
      <c r="L179" s="64">
        <v>0</v>
      </c>
      <c r="M179" s="64">
        <v>0</v>
      </c>
      <c r="N179" s="322">
        <v>0</v>
      </c>
      <c r="O179" s="64">
        <v>0</v>
      </c>
      <c r="P179" s="64">
        <v>0.20399999999999999</v>
      </c>
      <c r="Q179" s="64">
        <v>0</v>
      </c>
      <c r="R179" s="63">
        <v>1.2725</v>
      </c>
      <c r="S179" s="63">
        <v>0</v>
      </c>
      <c r="T179" s="63">
        <v>0</v>
      </c>
      <c r="U179" s="63">
        <v>0</v>
      </c>
      <c r="V179" s="63">
        <v>0</v>
      </c>
      <c r="W179" s="63">
        <v>0</v>
      </c>
      <c r="X179" s="63">
        <v>0</v>
      </c>
      <c r="Y179" s="63">
        <v>0</v>
      </c>
      <c r="Z179" s="64">
        <v>0</v>
      </c>
      <c r="AA179" s="63">
        <v>3.7499999999999999E-2</v>
      </c>
      <c r="AB179" s="63">
        <v>6.706999999999999</v>
      </c>
      <c r="AC179" s="63">
        <v>0</v>
      </c>
      <c r="AD179" s="63">
        <v>0</v>
      </c>
      <c r="AE179" s="63">
        <v>0</v>
      </c>
      <c r="AF179" s="63">
        <v>0</v>
      </c>
      <c r="AG179" s="64">
        <v>0</v>
      </c>
      <c r="AH179" s="64">
        <v>0</v>
      </c>
      <c r="AI179" s="380"/>
      <c r="AJ179" s="381"/>
      <c r="AK179" s="155"/>
    </row>
    <row r="180" spans="1:37">
      <c r="A180" s="1078"/>
      <c r="B180" s="479" t="s">
        <v>29</v>
      </c>
      <c r="C180" s="66" t="s">
        <v>30</v>
      </c>
      <c r="D180" s="66" t="s">
        <v>112</v>
      </c>
      <c r="E180" s="66">
        <v>2</v>
      </c>
      <c r="F180" s="480">
        <v>2000</v>
      </c>
      <c r="G180" s="636">
        <v>0</v>
      </c>
      <c r="H180" s="64">
        <v>0</v>
      </c>
      <c r="I180" s="64">
        <v>0</v>
      </c>
      <c r="J180" s="64">
        <v>0</v>
      </c>
      <c r="K180" s="64">
        <v>0</v>
      </c>
      <c r="L180" s="64">
        <v>0</v>
      </c>
      <c r="M180" s="64">
        <v>0</v>
      </c>
      <c r="N180" s="322">
        <v>0</v>
      </c>
      <c r="O180" s="64">
        <v>0</v>
      </c>
      <c r="P180" s="64">
        <v>0.68100000000000005</v>
      </c>
      <c r="Q180" s="64">
        <v>0</v>
      </c>
      <c r="R180" s="63">
        <v>3.4</v>
      </c>
      <c r="S180" s="63">
        <v>0</v>
      </c>
      <c r="T180" s="63">
        <v>0</v>
      </c>
      <c r="U180" s="63">
        <v>0</v>
      </c>
      <c r="V180" s="63">
        <v>0</v>
      </c>
      <c r="W180" s="63">
        <v>0</v>
      </c>
      <c r="X180" s="63">
        <v>0</v>
      </c>
      <c r="Y180" s="63">
        <v>0</v>
      </c>
      <c r="Z180" s="64">
        <v>0</v>
      </c>
      <c r="AA180" s="63">
        <v>7.5499999999999998E-2</v>
      </c>
      <c r="AB180" s="63">
        <v>7.2380000000000004</v>
      </c>
      <c r="AC180" s="63">
        <v>0</v>
      </c>
      <c r="AD180" s="63">
        <v>0</v>
      </c>
      <c r="AE180" s="63">
        <v>0</v>
      </c>
      <c r="AF180" s="63">
        <v>0</v>
      </c>
      <c r="AG180" s="64">
        <v>0</v>
      </c>
      <c r="AH180" s="64">
        <v>0</v>
      </c>
      <c r="AI180" s="380"/>
      <c r="AJ180" s="381"/>
      <c r="AK180" s="155"/>
    </row>
    <row r="181" spans="1:37">
      <c r="A181" s="1078"/>
      <c r="B181" s="479" t="s">
        <v>29</v>
      </c>
      <c r="C181" s="66" t="s">
        <v>30</v>
      </c>
      <c r="D181" s="66" t="s">
        <v>112</v>
      </c>
      <c r="E181" s="66">
        <v>3</v>
      </c>
      <c r="F181" s="480">
        <v>2000</v>
      </c>
      <c r="G181" s="636">
        <v>0</v>
      </c>
      <c r="H181" s="64">
        <v>0</v>
      </c>
      <c r="I181" s="64">
        <v>0</v>
      </c>
      <c r="J181" s="64">
        <v>0</v>
      </c>
      <c r="K181" s="64">
        <v>0</v>
      </c>
      <c r="L181" s="64">
        <v>0</v>
      </c>
      <c r="M181" s="64">
        <v>0</v>
      </c>
      <c r="N181" s="322">
        <v>0</v>
      </c>
      <c r="O181" s="64">
        <v>0</v>
      </c>
      <c r="P181" s="64">
        <v>0.374</v>
      </c>
      <c r="Q181" s="64">
        <v>0</v>
      </c>
      <c r="R181" s="63">
        <v>3.0674999999999999</v>
      </c>
      <c r="S181" s="63">
        <v>0</v>
      </c>
      <c r="T181" s="63">
        <v>0</v>
      </c>
      <c r="U181" s="63">
        <v>0</v>
      </c>
      <c r="V181" s="63">
        <v>0</v>
      </c>
      <c r="W181" s="63">
        <v>9.6500000000000016E-2</v>
      </c>
      <c r="X181" s="63">
        <v>0</v>
      </c>
      <c r="Y181" s="63">
        <v>0</v>
      </c>
      <c r="Z181" s="64">
        <v>0</v>
      </c>
      <c r="AA181" s="63">
        <v>0</v>
      </c>
      <c r="AB181" s="63">
        <v>6.0895000000000001</v>
      </c>
      <c r="AC181" s="63">
        <v>0</v>
      </c>
      <c r="AD181" s="63">
        <v>0</v>
      </c>
      <c r="AE181" s="63">
        <v>0</v>
      </c>
      <c r="AF181" s="63">
        <v>0</v>
      </c>
      <c r="AG181" s="64">
        <v>0</v>
      </c>
      <c r="AH181" s="64">
        <v>0</v>
      </c>
      <c r="AI181" s="380"/>
      <c r="AJ181" s="381"/>
      <c r="AK181" s="155"/>
    </row>
    <row r="182" spans="1:37">
      <c r="A182" s="1078"/>
      <c r="B182" s="479" t="s">
        <v>29</v>
      </c>
      <c r="C182" s="66" t="s">
        <v>30</v>
      </c>
      <c r="D182" s="66" t="s">
        <v>112</v>
      </c>
      <c r="E182" s="66">
        <v>4</v>
      </c>
      <c r="F182" s="480">
        <v>2000</v>
      </c>
      <c r="G182" s="636">
        <v>0</v>
      </c>
      <c r="H182" s="64">
        <v>0</v>
      </c>
      <c r="I182" s="64">
        <v>0</v>
      </c>
      <c r="J182" s="64">
        <v>0</v>
      </c>
      <c r="K182" s="64">
        <v>0</v>
      </c>
      <c r="L182" s="64">
        <v>0</v>
      </c>
      <c r="M182" s="64">
        <v>0</v>
      </c>
      <c r="N182" s="322">
        <v>0</v>
      </c>
      <c r="O182" s="64">
        <v>0</v>
      </c>
      <c r="P182" s="64">
        <v>0.22999999999999998</v>
      </c>
      <c r="Q182" s="64">
        <v>0</v>
      </c>
      <c r="R182" s="63">
        <v>1.046</v>
      </c>
      <c r="S182" s="63">
        <v>0</v>
      </c>
      <c r="T182" s="63">
        <v>0</v>
      </c>
      <c r="U182" s="63">
        <v>0.4335</v>
      </c>
      <c r="V182" s="63">
        <v>0</v>
      </c>
      <c r="W182" s="63">
        <v>0</v>
      </c>
      <c r="X182" s="63">
        <v>0</v>
      </c>
      <c r="Y182" s="63">
        <v>0</v>
      </c>
      <c r="Z182" s="64">
        <v>0</v>
      </c>
      <c r="AA182" s="63">
        <v>0.10100000000000001</v>
      </c>
      <c r="AB182" s="63">
        <v>15.150499999999999</v>
      </c>
      <c r="AC182" s="63">
        <v>0</v>
      </c>
      <c r="AD182" s="63">
        <v>0</v>
      </c>
      <c r="AE182" s="63">
        <v>0</v>
      </c>
      <c r="AF182" s="63">
        <v>0</v>
      </c>
      <c r="AG182" s="64">
        <v>0</v>
      </c>
      <c r="AH182" s="64">
        <v>0</v>
      </c>
      <c r="AI182" s="380"/>
      <c r="AJ182" s="381"/>
      <c r="AK182" s="155"/>
    </row>
    <row r="183" spans="1:37">
      <c r="A183" s="1078"/>
      <c r="B183" s="485" t="s">
        <v>29</v>
      </c>
      <c r="C183" s="91" t="s">
        <v>30</v>
      </c>
      <c r="D183" s="66" t="s">
        <v>112</v>
      </c>
      <c r="E183" s="66">
        <v>5</v>
      </c>
      <c r="F183" s="480">
        <v>2000</v>
      </c>
      <c r="G183" s="636">
        <v>0</v>
      </c>
      <c r="H183" s="64">
        <v>0</v>
      </c>
      <c r="I183" s="64">
        <v>0</v>
      </c>
      <c r="J183" s="64">
        <v>0</v>
      </c>
      <c r="K183" s="64">
        <v>0</v>
      </c>
      <c r="L183" s="64">
        <v>0</v>
      </c>
      <c r="M183" s="64">
        <v>0</v>
      </c>
      <c r="N183" s="322">
        <v>0</v>
      </c>
      <c r="O183" s="64">
        <v>0</v>
      </c>
      <c r="P183" s="64">
        <v>8.5694999999999997</v>
      </c>
      <c r="Q183" s="64">
        <v>0</v>
      </c>
      <c r="R183" s="63">
        <v>8.7499999999999994E-2</v>
      </c>
      <c r="S183" s="63">
        <v>0</v>
      </c>
      <c r="T183" s="63">
        <v>0</v>
      </c>
      <c r="U183" s="63">
        <v>0</v>
      </c>
      <c r="V183" s="63">
        <v>0</v>
      </c>
      <c r="W183" s="63">
        <v>0.14449999999999999</v>
      </c>
      <c r="X183" s="63">
        <v>0</v>
      </c>
      <c r="Y183" s="63">
        <v>0</v>
      </c>
      <c r="Z183" s="64">
        <v>0</v>
      </c>
      <c r="AA183" s="63">
        <v>0.24500000000000002</v>
      </c>
      <c r="AB183" s="63">
        <v>8.3134999999999994</v>
      </c>
      <c r="AC183" s="63">
        <v>0</v>
      </c>
      <c r="AD183" s="63">
        <v>0</v>
      </c>
      <c r="AE183" s="63">
        <v>0</v>
      </c>
      <c r="AF183" s="63">
        <v>0</v>
      </c>
      <c r="AG183" s="64">
        <v>0</v>
      </c>
      <c r="AH183" s="64">
        <v>0</v>
      </c>
      <c r="AI183" s="380"/>
      <c r="AJ183" s="381"/>
      <c r="AK183" s="155"/>
    </row>
    <row r="184" spans="1:37">
      <c r="A184" s="1078"/>
      <c r="B184" s="479" t="s">
        <v>29</v>
      </c>
      <c r="C184" s="66" t="s">
        <v>30</v>
      </c>
      <c r="D184" s="66" t="s">
        <v>112</v>
      </c>
      <c r="E184" s="66">
        <v>6</v>
      </c>
      <c r="F184" s="480">
        <v>2000</v>
      </c>
      <c r="G184" s="636">
        <v>0</v>
      </c>
      <c r="H184" s="64">
        <v>0</v>
      </c>
      <c r="I184" s="64">
        <v>0</v>
      </c>
      <c r="J184" s="64">
        <v>0</v>
      </c>
      <c r="K184" s="64">
        <v>0</v>
      </c>
      <c r="L184" s="64">
        <v>0</v>
      </c>
      <c r="M184" s="64">
        <v>0</v>
      </c>
      <c r="N184" s="322">
        <v>0</v>
      </c>
      <c r="O184" s="64">
        <v>0</v>
      </c>
      <c r="P184" s="64">
        <v>0.52200000000000002</v>
      </c>
      <c r="Q184" s="64">
        <v>0</v>
      </c>
      <c r="R184" s="63">
        <v>6.3E-2</v>
      </c>
      <c r="S184" s="63">
        <v>0</v>
      </c>
      <c r="T184" s="63">
        <v>0</v>
      </c>
      <c r="U184" s="63">
        <v>0</v>
      </c>
      <c r="V184" s="63">
        <v>0</v>
      </c>
      <c r="W184" s="63">
        <v>0.246</v>
      </c>
      <c r="X184" s="63">
        <v>0</v>
      </c>
      <c r="Y184" s="63">
        <v>0</v>
      </c>
      <c r="Z184" s="64">
        <v>0</v>
      </c>
      <c r="AA184" s="63">
        <v>0.154</v>
      </c>
      <c r="AB184" s="63">
        <v>13.887</v>
      </c>
      <c r="AC184" s="63">
        <v>0</v>
      </c>
      <c r="AD184" s="63">
        <v>0</v>
      </c>
      <c r="AE184" s="63">
        <v>0</v>
      </c>
      <c r="AF184" s="63">
        <v>0</v>
      </c>
      <c r="AG184" s="64">
        <v>3.0499999999999999E-2</v>
      </c>
      <c r="AH184" s="64">
        <v>0</v>
      </c>
      <c r="AI184" s="380"/>
      <c r="AJ184" s="381"/>
      <c r="AK184" s="155"/>
    </row>
    <row r="185" spans="1:37">
      <c r="A185" s="1078"/>
      <c r="B185" s="479" t="s">
        <v>29</v>
      </c>
      <c r="C185" s="66" t="s">
        <v>30</v>
      </c>
      <c r="D185" s="66" t="s">
        <v>112</v>
      </c>
      <c r="E185" s="66">
        <v>7</v>
      </c>
      <c r="F185" s="480">
        <v>2000</v>
      </c>
      <c r="G185" s="636">
        <v>0</v>
      </c>
      <c r="H185" s="64">
        <v>0</v>
      </c>
      <c r="I185" s="64">
        <v>0</v>
      </c>
      <c r="J185" s="64">
        <v>0</v>
      </c>
      <c r="K185" s="64">
        <v>0</v>
      </c>
      <c r="L185" s="64">
        <v>0</v>
      </c>
      <c r="M185" s="64">
        <v>0</v>
      </c>
      <c r="N185" s="322">
        <v>0</v>
      </c>
      <c r="O185" s="64">
        <v>0</v>
      </c>
      <c r="P185" s="64">
        <v>1.5585</v>
      </c>
      <c r="Q185" s="64">
        <v>0</v>
      </c>
      <c r="R185" s="63">
        <v>0</v>
      </c>
      <c r="S185" s="63">
        <v>0</v>
      </c>
      <c r="T185" s="63">
        <v>0</v>
      </c>
      <c r="U185" s="63">
        <v>0.20250000000000001</v>
      </c>
      <c r="V185" s="63">
        <v>0</v>
      </c>
      <c r="W185" s="63">
        <v>4.9500000000000002E-2</v>
      </c>
      <c r="X185" s="63">
        <v>0</v>
      </c>
      <c r="Y185" s="63">
        <v>0</v>
      </c>
      <c r="Z185" s="64">
        <v>0</v>
      </c>
      <c r="AA185" s="63">
        <v>8.4000000000000019E-2</v>
      </c>
      <c r="AB185" s="63">
        <v>9.99</v>
      </c>
      <c r="AC185" s="63">
        <v>0</v>
      </c>
      <c r="AD185" s="63">
        <v>0</v>
      </c>
      <c r="AE185" s="63">
        <v>0</v>
      </c>
      <c r="AF185" s="63">
        <v>0</v>
      </c>
      <c r="AG185" s="64">
        <v>0</v>
      </c>
      <c r="AH185" s="64">
        <v>0</v>
      </c>
      <c r="AI185" s="380"/>
      <c r="AJ185" s="381"/>
      <c r="AK185" s="155"/>
    </row>
    <row r="186" spans="1:37">
      <c r="A186" s="1078"/>
      <c r="B186" s="479" t="s">
        <v>29</v>
      </c>
      <c r="C186" s="66" t="s">
        <v>30</v>
      </c>
      <c r="D186" s="66" t="s">
        <v>112</v>
      </c>
      <c r="E186" s="66">
        <v>8</v>
      </c>
      <c r="F186" s="480">
        <v>2000</v>
      </c>
      <c r="G186" s="636">
        <v>0</v>
      </c>
      <c r="H186" s="64">
        <v>0</v>
      </c>
      <c r="I186" s="64">
        <v>0</v>
      </c>
      <c r="J186" s="64">
        <v>0</v>
      </c>
      <c r="K186" s="64">
        <v>0</v>
      </c>
      <c r="L186" s="64">
        <v>0</v>
      </c>
      <c r="M186" s="64">
        <v>0</v>
      </c>
      <c r="N186" s="322">
        <v>0</v>
      </c>
      <c r="O186" s="64">
        <v>0.2555</v>
      </c>
      <c r="P186" s="64">
        <v>0</v>
      </c>
      <c r="Q186" s="64">
        <v>1.4499999999999999E-2</v>
      </c>
      <c r="R186" s="63">
        <v>0</v>
      </c>
      <c r="S186" s="63">
        <v>0</v>
      </c>
      <c r="T186" s="63">
        <v>0</v>
      </c>
      <c r="U186" s="63">
        <v>0</v>
      </c>
      <c r="V186" s="63">
        <v>0</v>
      </c>
      <c r="W186" s="63">
        <v>0.189</v>
      </c>
      <c r="X186" s="63">
        <v>0</v>
      </c>
      <c r="Y186" s="63">
        <v>0</v>
      </c>
      <c r="Z186" s="64">
        <v>0</v>
      </c>
      <c r="AA186" s="63">
        <v>0.106</v>
      </c>
      <c r="AB186" s="63">
        <v>4.2930000000000001</v>
      </c>
      <c r="AC186" s="63">
        <v>0</v>
      </c>
      <c r="AD186" s="63">
        <v>0</v>
      </c>
      <c r="AE186" s="63">
        <v>0</v>
      </c>
      <c r="AF186" s="63">
        <v>0</v>
      </c>
      <c r="AG186" s="64">
        <v>0</v>
      </c>
      <c r="AH186" s="64">
        <v>0</v>
      </c>
      <c r="AI186" s="380"/>
      <c r="AJ186" s="381"/>
      <c r="AK186" s="155"/>
    </row>
    <row r="187" spans="1:37">
      <c r="A187" s="1078"/>
      <c r="B187" s="479" t="s">
        <v>29</v>
      </c>
      <c r="C187" s="66" t="s">
        <v>30</v>
      </c>
      <c r="D187" s="66" t="s">
        <v>112</v>
      </c>
      <c r="E187" s="66">
        <v>9</v>
      </c>
      <c r="F187" s="480">
        <v>2000</v>
      </c>
      <c r="G187" s="636">
        <v>0</v>
      </c>
      <c r="H187" s="64">
        <v>0</v>
      </c>
      <c r="I187" s="64">
        <v>0</v>
      </c>
      <c r="J187" s="64">
        <v>0</v>
      </c>
      <c r="K187" s="64">
        <v>0</v>
      </c>
      <c r="L187" s="64">
        <v>0</v>
      </c>
      <c r="M187" s="64">
        <v>0</v>
      </c>
      <c r="N187" s="322">
        <v>0</v>
      </c>
      <c r="O187" s="64">
        <v>0</v>
      </c>
      <c r="P187" s="64">
        <v>5.306</v>
      </c>
      <c r="Q187" s="64">
        <v>0</v>
      </c>
      <c r="R187" s="63">
        <v>1.6739999999999997</v>
      </c>
      <c r="S187" s="63">
        <v>0</v>
      </c>
      <c r="T187" s="63">
        <v>0</v>
      </c>
      <c r="U187" s="63">
        <v>0</v>
      </c>
      <c r="V187" s="63">
        <v>0</v>
      </c>
      <c r="W187" s="63">
        <v>3.4000000000000002E-2</v>
      </c>
      <c r="X187" s="63">
        <v>0</v>
      </c>
      <c r="Y187" s="63">
        <v>0</v>
      </c>
      <c r="Z187" s="64">
        <v>0</v>
      </c>
      <c r="AA187" s="63">
        <v>0.129</v>
      </c>
      <c r="AB187" s="63">
        <v>2.7054999999999998</v>
      </c>
      <c r="AC187" s="63">
        <v>0</v>
      </c>
      <c r="AD187" s="63">
        <v>0</v>
      </c>
      <c r="AE187" s="63">
        <v>0</v>
      </c>
      <c r="AF187" s="63">
        <v>0</v>
      </c>
      <c r="AG187" s="64">
        <v>0</v>
      </c>
      <c r="AH187" s="64">
        <v>0</v>
      </c>
      <c r="AI187" s="380"/>
      <c r="AJ187" s="381"/>
      <c r="AK187" s="155"/>
    </row>
    <row r="188" spans="1:37">
      <c r="A188" s="1078"/>
      <c r="B188" s="481" t="s">
        <v>29</v>
      </c>
      <c r="C188" s="72" t="s">
        <v>30</v>
      </c>
      <c r="D188" s="66" t="s">
        <v>112</v>
      </c>
      <c r="E188" s="72">
        <v>10</v>
      </c>
      <c r="F188" s="482">
        <v>2000</v>
      </c>
      <c r="G188" s="637">
        <v>0</v>
      </c>
      <c r="H188" s="76">
        <v>0</v>
      </c>
      <c r="I188" s="76">
        <v>0</v>
      </c>
      <c r="J188" s="76">
        <v>0</v>
      </c>
      <c r="K188" s="76">
        <v>0</v>
      </c>
      <c r="L188" s="76">
        <v>0</v>
      </c>
      <c r="M188" s="76">
        <v>0</v>
      </c>
      <c r="N188" s="323">
        <v>0</v>
      </c>
      <c r="O188" s="76">
        <v>0</v>
      </c>
      <c r="P188" s="76">
        <v>4.0670000000000002</v>
      </c>
      <c r="Q188" s="76">
        <v>0</v>
      </c>
      <c r="R188" s="75">
        <v>2.843</v>
      </c>
      <c r="S188" s="75">
        <v>0</v>
      </c>
      <c r="T188" s="63">
        <v>0</v>
      </c>
      <c r="U188" s="75">
        <v>0.17050000000000001</v>
      </c>
      <c r="V188" s="75">
        <v>0</v>
      </c>
      <c r="W188" s="75">
        <v>0.23650000000000002</v>
      </c>
      <c r="X188" s="75">
        <v>0</v>
      </c>
      <c r="Y188" s="75">
        <v>0</v>
      </c>
      <c r="Z188" s="76">
        <v>0</v>
      </c>
      <c r="AA188" s="75">
        <v>0.1865</v>
      </c>
      <c r="AB188" s="75">
        <v>4.6535000000000002</v>
      </c>
      <c r="AC188" s="75">
        <v>0</v>
      </c>
      <c r="AD188" s="75">
        <v>0</v>
      </c>
      <c r="AE188" s="63">
        <v>0</v>
      </c>
      <c r="AF188" s="75">
        <v>0</v>
      </c>
      <c r="AG188" s="76">
        <v>0</v>
      </c>
      <c r="AH188" s="76">
        <v>0</v>
      </c>
      <c r="AI188" s="380"/>
      <c r="AJ188" s="381"/>
      <c r="AK188" s="155"/>
    </row>
    <row r="189" spans="1:37" s="171" customFormat="1">
      <c r="A189" s="1078"/>
      <c r="B189" s="627" t="s">
        <v>194</v>
      </c>
      <c r="C189" s="656"/>
      <c r="D189" s="555"/>
      <c r="E189" s="656"/>
      <c r="F189" s="657"/>
      <c r="G189" s="652">
        <v>0</v>
      </c>
      <c r="H189" s="653">
        <v>0</v>
      </c>
      <c r="I189" s="653">
        <v>0</v>
      </c>
      <c r="J189" s="653">
        <v>0</v>
      </c>
      <c r="K189" s="653">
        <v>0</v>
      </c>
      <c r="L189" s="653">
        <v>0</v>
      </c>
      <c r="M189" s="653">
        <v>0</v>
      </c>
      <c r="N189" s="654">
        <v>0</v>
      </c>
      <c r="O189" s="653">
        <v>1</v>
      </c>
      <c r="P189" s="653">
        <v>1</v>
      </c>
      <c r="Q189" s="653">
        <v>1</v>
      </c>
      <c r="R189" s="653">
        <v>1</v>
      </c>
      <c r="S189" s="653">
        <v>0</v>
      </c>
      <c r="T189" s="655">
        <v>0</v>
      </c>
      <c r="U189" s="653">
        <v>1</v>
      </c>
      <c r="V189" s="653">
        <v>0</v>
      </c>
      <c r="W189" s="653">
        <v>1</v>
      </c>
      <c r="X189" s="653">
        <v>0</v>
      </c>
      <c r="Y189" s="653">
        <v>0</v>
      </c>
      <c r="Z189" s="653">
        <v>0</v>
      </c>
      <c r="AA189" s="653">
        <v>1</v>
      </c>
      <c r="AB189" s="653">
        <v>1</v>
      </c>
      <c r="AC189" s="653">
        <v>0</v>
      </c>
      <c r="AD189" s="653">
        <v>0</v>
      </c>
      <c r="AE189" s="655">
        <v>0</v>
      </c>
      <c r="AF189" s="653">
        <v>0</v>
      </c>
      <c r="AG189" s="653">
        <v>1</v>
      </c>
      <c r="AH189" s="653">
        <v>0</v>
      </c>
      <c r="AI189" s="643">
        <f>SUM(G189:AH189)</f>
        <v>9</v>
      </c>
      <c r="AJ189" s="644">
        <v>4</v>
      </c>
      <c r="AK189" s="200" t="s">
        <v>46</v>
      </c>
    </row>
    <row r="190" spans="1:37">
      <c r="A190" s="1078"/>
      <c r="B190" s="479" t="s">
        <v>29</v>
      </c>
      <c r="C190" s="66" t="s">
        <v>30</v>
      </c>
      <c r="D190" s="66" t="s">
        <v>113</v>
      </c>
      <c r="E190" s="66">
        <v>1</v>
      </c>
      <c r="F190" s="480">
        <v>2000</v>
      </c>
      <c r="G190" s="636">
        <v>0</v>
      </c>
      <c r="H190" s="64">
        <v>0</v>
      </c>
      <c r="I190" s="64">
        <v>0</v>
      </c>
      <c r="J190" s="64">
        <v>0</v>
      </c>
      <c r="K190" s="64">
        <v>0</v>
      </c>
      <c r="L190" s="64">
        <v>0</v>
      </c>
      <c r="M190" s="64">
        <v>0</v>
      </c>
      <c r="N190" s="322">
        <v>0</v>
      </c>
      <c r="O190" s="64">
        <v>0</v>
      </c>
      <c r="P190" s="64">
        <v>0.67849999999999999</v>
      </c>
      <c r="Q190" s="64">
        <v>0</v>
      </c>
      <c r="R190" s="63">
        <v>0</v>
      </c>
      <c r="S190" s="63">
        <v>0</v>
      </c>
      <c r="T190" s="63">
        <v>0</v>
      </c>
      <c r="U190" s="63">
        <v>0</v>
      </c>
      <c r="V190" s="63">
        <v>0</v>
      </c>
      <c r="W190" s="63">
        <v>3.95E-2</v>
      </c>
      <c r="X190" s="63">
        <v>0</v>
      </c>
      <c r="Y190" s="63">
        <v>0</v>
      </c>
      <c r="Z190" s="64">
        <v>0</v>
      </c>
      <c r="AA190" s="63">
        <v>0</v>
      </c>
      <c r="AB190" s="63">
        <v>0.34549999999999997</v>
      </c>
      <c r="AC190" s="63">
        <v>0</v>
      </c>
      <c r="AD190" s="63">
        <v>0</v>
      </c>
      <c r="AE190" s="63">
        <v>0</v>
      </c>
      <c r="AF190" s="63">
        <v>0</v>
      </c>
      <c r="AG190" s="64">
        <v>6.6000000000000003E-2</v>
      </c>
      <c r="AH190" s="64">
        <v>0</v>
      </c>
      <c r="AI190" s="380"/>
      <c r="AJ190" s="381"/>
      <c r="AK190" s="155"/>
    </row>
    <row r="191" spans="1:37">
      <c r="A191" s="1078"/>
      <c r="B191" s="479" t="s">
        <v>29</v>
      </c>
      <c r="C191" s="66" t="s">
        <v>30</v>
      </c>
      <c r="D191" s="66" t="s">
        <v>113</v>
      </c>
      <c r="E191" s="66">
        <v>2</v>
      </c>
      <c r="F191" s="480">
        <v>2000</v>
      </c>
      <c r="G191" s="636">
        <v>0</v>
      </c>
      <c r="H191" s="64">
        <v>0</v>
      </c>
      <c r="I191" s="64">
        <v>0</v>
      </c>
      <c r="J191" s="64">
        <v>0</v>
      </c>
      <c r="K191" s="64">
        <v>0</v>
      </c>
      <c r="L191" s="64">
        <v>0</v>
      </c>
      <c r="M191" s="64">
        <v>0</v>
      </c>
      <c r="N191" s="322">
        <v>0</v>
      </c>
      <c r="O191" s="64">
        <v>0</v>
      </c>
      <c r="P191" s="64">
        <v>7.0999999999999994E-2</v>
      </c>
      <c r="Q191" s="64">
        <v>0</v>
      </c>
      <c r="R191" s="63">
        <v>0</v>
      </c>
      <c r="S191" s="63">
        <v>0</v>
      </c>
      <c r="T191" s="63">
        <v>0</v>
      </c>
      <c r="U191" s="63">
        <v>0</v>
      </c>
      <c r="V191" s="63">
        <v>0</v>
      </c>
      <c r="W191" s="63">
        <v>0</v>
      </c>
      <c r="X191" s="63">
        <v>0</v>
      </c>
      <c r="Y191" s="63">
        <v>0</v>
      </c>
      <c r="Z191" s="64">
        <v>0</v>
      </c>
      <c r="AA191" s="63">
        <v>0</v>
      </c>
      <c r="AB191" s="63">
        <v>1.353</v>
      </c>
      <c r="AC191" s="63">
        <v>0</v>
      </c>
      <c r="AD191" s="63">
        <v>0</v>
      </c>
      <c r="AE191" s="63">
        <v>0</v>
      </c>
      <c r="AF191" s="63">
        <v>0</v>
      </c>
      <c r="AG191" s="64">
        <v>0</v>
      </c>
      <c r="AH191" s="64">
        <v>0</v>
      </c>
      <c r="AI191" s="380"/>
      <c r="AJ191" s="381"/>
      <c r="AK191" s="155"/>
    </row>
    <row r="192" spans="1:37">
      <c r="A192" s="1078"/>
      <c r="B192" s="479" t="s">
        <v>29</v>
      </c>
      <c r="C192" s="66" t="s">
        <v>30</v>
      </c>
      <c r="D192" s="66" t="s">
        <v>113</v>
      </c>
      <c r="E192" s="66">
        <v>3</v>
      </c>
      <c r="F192" s="480">
        <v>2000</v>
      </c>
      <c r="G192" s="636">
        <v>0</v>
      </c>
      <c r="H192" s="64">
        <v>0</v>
      </c>
      <c r="I192" s="64">
        <v>0</v>
      </c>
      <c r="J192" s="64">
        <v>0</v>
      </c>
      <c r="K192" s="64">
        <v>0</v>
      </c>
      <c r="L192" s="64">
        <v>0</v>
      </c>
      <c r="M192" s="64">
        <v>0</v>
      </c>
      <c r="N192" s="322">
        <v>0</v>
      </c>
      <c r="O192" s="64">
        <v>0</v>
      </c>
      <c r="P192" s="64">
        <v>0.14349999999999999</v>
      </c>
      <c r="Q192" s="64">
        <v>0</v>
      </c>
      <c r="R192" s="63">
        <v>0</v>
      </c>
      <c r="S192" s="63">
        <v>0</v>
      </c>
      <c r="T192" s="63">
        <v>0</v>
      </c>
      <c r="U192" s="63">
        <v>0</v>
      </c>
      <c r="V192" s="63">
        <v>0</v>
      </c>
      <c r="W192" s="63">
        <v>7.4999999999999997E-3</v>
      </c>
      <c r="X192" s="63">
        <v>0</v>
      </c>
      <c r="Y192" s="63">
        <v>0</v>
      </c>
      <c r="Z192" s="64">
        <v>0</v>
      </c>
      <c r="AA192" s="63">
        <v>3.85E-2</v>
      </c>
      <c r="AB192" s="63">
        <v>2.3650000000000002</v>
      </c>
      <c r="AC192" s="63">
        <v>0</v>
      </c>
      <c r="AD192" s="63">
        <v>0</v>
      </c>
      <c r="AE192" s="63">
        <v>0</v>
      </c>
      <c r="AF192" s="63">
        <v>0</v>
      </c>
      <c r="AG192" s="64">
        <v>0</v>
      </c>
      <c r="AH192" s="64">
        <v>0</v>
      </c>
      <c r="AI192" s="380"/>
      <c r="AJ192" s="381"/>
      <c r="AK192" s="155"/>
    </row>
    <row r="193" spans="1:37">
      <c r="A193" s="1078"/>
      <c r="B193" s="479" t="s">
        <v>29</v>
      </c>
      <c r="C193" s="66" t="s">
        <v>30</v>
      </c>
      <c r="D193" s="66" t="s">
        <v>113</v>
      </c>
      <c r="E193" s="66">
        <v>4</v>
      </c>
      <c r="F193" s="480">
        <v>2000</v>
      </c>
      <c r="G193" s="636">
        <v>0</v>
      </c>
      <c r="H193" s="64">
        <v>0</v>
      </c>
      <c r="I193" s="64">
        <v>0</v>
      </c>
      <c r="J193" s="64">
        <v>0</v>
      </c>
      <c r="K193" s="64">
        <v>0</v>
      </c>
      <c r="L193" s="64">
        <v>0</v>
      </c>
      <c r="M193" s="64">
        <v>0.53200000000000003</v>
      </c>
      <c r="N193" s="322">
        <v>0</v>
      </c>
      <c r="O193" s="64">
        <v>0</v>
      </c>
      <c r="P193" s="64">
        <v>0</v>
      </c>
      <c r="Q193" s="64">
        <v>0</v>
      </c>
      <c r="R193" s="63">
        <v>0</v>
      </c>
      <c r="S193" s="63">
        <v>0</v>
      </c>
      <c r="T193" s="63">
        <v>0</v>
      </c>
      <c r="U193" s="63">
        <v>0</v>
      </c>
      <c r="V193" s="63">
        <v>0</v>
      </c>
      <c r="W193" s="63">
        <v>2.4500000000000001E-2</v>
      </c>
      <c r="X193" s="63">
        <v>0</v>
      </c>
      <c r="Y193" s="63">
        <v>0</v>
      </c>
      <c r="Z193" s="64">
        <v>0</v>
      </c>
      <c r="AA193" s="63">
        <v>0</v>
      </c>
      <c r="AB193" s="63">
        <v>1.8625</v>
      </c>
      <c r="AC193" s="63">
        <v>0</v>
      </c>
      <c r="AD193" s="63">
        <v>0</v>
      </c>
      <c r="AE193" s="63">
        <v>0</v>
      </c>
      <c r="AF193" s="63">
        <v>0</v>
      </c>
      <c r="AG193" s="64">
        <v>0</v>
      </c>
      <c r="AH193" s="64">
        <v>0</v>
      </c>
      <c r="AI193" s="380"/>
      <c r="AJ193" s="381"/>
      <c r="AK193" s="155"/>
    </row>
    <row r="194" spans="1:37">
      <c r="A194" s="1078"/>
      <c r="B194" s="479" t="s">
        <v>29</v>
      </c>
      <c r="C194" s="66" t="s">
        <v>30</v>
      </c>
      <c r="D194" s="66" t="s">
        <v>113</v>
      </c>
      <c r="E194" s="66">
        <v>5</v>
      </c>
      <c r="F194" s="480">
        <v>2000</v>
      </c>
      <c r="G194" s="636">
        <v>0</v>
      </c>
      <c r="H194" s="64">
        <v>0</v>
      </c>
      <c r="I194" s="64">
        <v>0</v>
      </c>
      <c r="J194" s="64">
        <v>0</v>
      </c>
      <c r="K194" s="64">
        <v>0</v>
      </c>
      <c r="L194" s="64">
        <v>0</v>
      </c>
      <c r="M194" s="64">
        <v>0</v>
      </c>
      <c r="N194" s="322">
        <v>0</v>
      </c>
      <c r="O194" s="64">
        <v>0</v>
      </c>
      <c r="P194" s="64">
        <v>0.39150000000000001</v>
      </c>
      <c r="Q194" s="64">
        <v>0</v>
      </c>
      <c r="R194" s="63">
        <v>0</v>
      </c>
      <c r="S194" s="63">
        <v>0</v>
      </c>
      <c r="T194" s="63">
        <v>0</v>
      </c>
      <c r="U194" s="63">
        <v>5.1999999999999998E-2</v>
      </c>
      <c r="V194" s="63">
        <v>0</v>
      </c>
      <c r="W194" s="63">
        <v>0.47849999999999998</v>
      </c>
      <c r="X194" s="63">
        <v>0</v>
      </c>
      <c r="Y194" s="63">
        <v>0</v>
      </c>
      <c r="Z194" s="64">
        <v>0</v>
      </c>
      <c r="AA194" s="63">
        <v>0</v>
      </c>
      <c r="AB194" s="63">
        <v>5.1805000000000003</v>
      </c>
      <c r="AC194" s="63">
        <v>0</v>
      </c>
      <c r="AD194" s="63">
        <v>0</v>
      </c>
      <c r="AE194" s="63">
        <v>0</v>
      </c>
      <c r="AF194" s="63">
        <v>0</v>
      </c>
      <c r="AG194" s="64">
        <v>0</v>
      </c>
      <c r="AH194" s="64">
        <v>0</v>
      </c>
      <c r="AI194" s="380"/>
      <c r="AJ194" s="381"/>
      <c r="AK194" s="155"/>
    </row>
    <row r="195" spans="1:37">
      <c r="A195" s="1078"/>
      <c r="B195" s="479" t="s">
        <v>29</v>
      </c>
      <c r="C195" s="66" t="s">
        <v>30</v>
      </c>
      <c r="D195" s="66" t="s">
        <v>113</v>
      </c>
      <c r="E195" s="66">
        <v>6</v>
      </c>
      <c r="F195" s="480">
        <v>2000</v>
      </c>
      <c r="G195" s="636">
        <v>0</v>
      </c>
      <c r="H195" s="64">
        <v>0</v>
      </c>
      <c r="I195" s="64">
        <v>0</v>
      </c>
      <c r="J195" s="64">
        <v>0</v>
      </c>
      <c r="K195" s="64">
        <v>0</v>
      </c>
      <c r="L195" s="64">
        <v>0</v>
      </c>
      <c r="M195" s="64">
        <v>0</v>
      </c>
      <c r="N195" s="322">
        <v>0</v>
      </c>
      <c r="O195" s="64">
        <v>0</v>
      </c>
      <c r="P195" s="64">
        <v>0.66700000000000004</v>
      </c>
      <c r="Q195" s="64">
        <v>0</v>
      </c>
      <c r="R195" s="63">
        <v>0</v>
      </c>
      <c r="S195" s="63">
        <v>0</v>
      </c>
      <c r="T195" s="63">
        <v>0</v>
      </c>
      <c r="U195" s="63">
        <v>0</v>
      </c>
      <c r="V195" s="63">
        <v>0</v>
      </c>
      <c r="W195" s="63">
        <v>0.11299999999999999</v>
      </c>
      <c r="X195" s="63">
        <v>0</v>
      </c>
      <c r="Y195" s="63">
        <v>0</v>
      </c>
      <c r="Z195" s="64">
        <v>0</v>
      </c>
      <c r="AA195" s="63">
        <v>0</v>
      </c>
      <c r="AB195" s="63">
        <v>2.028</v>
      </c>
      <c r="AC195" s="63">
        <v>0</v>
      </c>
      <c r="AD195" s="63">
        <v>0</v>
      </c>
      <c r="AE195" s="63">
        <v>0</v>
      </c>
      <c r="AF195" s="63">
        <v>0</v>
      </c>
      <c r="AG195" s="64">
        <v>0</v>
      </c>
      <c r="AH195" s="64">
        <v>0</v>
      </c>
      <c r="AI195" s="380"/>
      <c r="AJ195" s="381"/>
      <c r="AK195" s="155"/>
    </row>
    <row r="196" spans="1:37">
      <c r="A196" s="1078"/>
      <c r="B196" s="479" t="s">
        <v>29</v>
      </c>
      <c r="C196" s="66" t="s">
        <v>30</v>
      </c>
      <c r="D196" s="66" t="s">
        <v>113</v>
      </c>
      <c r="E196" s="66">
        <v>7</v>
      </c>
      <c r="F196" s="480">
        <v>2000</v>
      </c>
      <c r="G196" s="636">
        <v>0</v>
      </c>
      <c r="H196" s="64">
        <v>0</v>
      </c>
      <c r="I196" s="64">
        <v>0</v>
      </c>
      <c r="J196" s="64">
        <v>0</v>
      </c>
      <c r="K196" s="64">
        <v>0</v>
      </c>
      <c r="L196" s="64">
        <v>0</v>
      </c>
      <c r="M196" s="64">
        <v>0</v>
      </c>
      <c r="N196" s="322">
        <v>0</v>
      </c>
      <c r="O196" s="64">
        <v>0</v>
      </c>
      <c r="P196" s="64">
        <v>0</v>
      </c>
      <c r="Q196" s="64">
        <v>8.9999999999999993E-3</v>
      </c>
      <c r="R196" s="63">
        <v>0</v>
      </c>
      <c r="S196" s="63">
        <v>0</v>
      </c>
      <c r="T196" s="63">
        <v>0</v>
      </c>
      <c r="U196" s="63">
        <v>0</v>
      </c>
      <c r="V196" s="63">
        <v>0</v>
      </c>
      <c r="W196" s="63">
        <v>6.0000000000000001E-3</v>
      </c>
      <c r="X196" s="63">
        <v>0</v>
      </c>
      <c r="Y196" s="63">
        <v>0</v>
      </c>
      <c r="Z196" s="64">
        <v>0</v>
      </c>
      <c r="AA196" s="63">
        <v>0</v>
      </c>
      <c r="AB196" s="63">
        <v>0.86399999999999999</v>
      </c>
      <c r="AC196" s="63">
        <v>0</v>
      </c>
      <c r="AD196" s="63">
        <v>0</v>
      </c>
      <c r="AE196" s="63">
        <v>0</v>
      </c>
      <c r="AF196" s="63">
        <v>0</v>
      </c>
      <c r="AG196" s="64">
        <v>0</v>
      </c>
      <c r="AH196" s="64">
        <v>0</v>
      </c>
      <c r="AI196" s="380"/>
      <c r="AJ196" s="381"/>
      <c r="AK196" s="155"/>
    </row>
    <row r="197" spans="1:37">
      <c r="A197" s="1078"/>
      <c r="B197" s="479" t="s">
        <v>29</v>
      </c>
      <c r="C197" s="66" t="s">
        <v>30</v>
      </c>
      <c r="D197" s="66" t="s">
        <v>113</v>
      </c>
      <c r="E197" s="66">
        <v>8</v>
      </c>
      <c r="F197" s="480">
        <v>2000</v>
      </c>
      <c r="G197" s="636">
        <v>0</v>
      </c>
      <c r="H197" s="64">
        <v>0</v>
      </c>
      <c r="I197" s="64">
        <v>0</v>
      </c>
      <c r="J197" s="64">
        <v>0</v>
      </c>
      <c r="K197" s="64">
        <v>0</v>
      </c>
      <c r="L197" s="64">
        <v>0</v>
      </c>
      <c r="M197" s="64">
        <v>0</v>
      </c>
      <c r="N197" s="322">
        <v>0</v>
      </c>
      <c r="O197" s="64">
        <v>0</v>
      </c>
      <c r="P197" s="64">
        <v>0</v>
      </c>
      <c r="Q197" s="64">
        <v>1.0500000000000001E-2</v>
      </c>
      <c r="R197" s="63">
        <v>8.2500000000000004E-2</v>
      </c>
      <c r="S197" s="63">
        <v>4.5499999999999999E-2</v>
      </c>
      <c r="T197" s="63">
        <v>0</v>
      </c>
      <c r="U197" s="63">
        <v>0</v>
      </c>
      <c r="V197" s="63">
        <v>0</v>
      </c>
      <c r="W197" s="63">
        <v>2.7E-2</v>
      </c>
      <c r="X197" s="63">
        <v>0</v>
      </c>
      <c r="Y197" s="63">
        <v>0</v>
      </c>
      <c r="Z197" s="64">
        <v>0</v>
      </c>
      <c r="AA197" s="63">
        <v>0</v>
      </c>
      <c r="AB197" s="63">
        <v>7.1094999999999997</v>
      </c>
      <c r="AC197" s="63">
        <v>0</v>
      </c>
      <c r="AD197" s="63">
        <v>0</v>
      </c>
      <c r="AE197" s="63">
        <v>0</v>
      </c>
      <c r="AF197" s="63">
        <v>0</v>
      </c>
      <c r="AG197" s="64">
        <v>0</v>
      </c>
      <c r="AH197" s="64">
        <v>0</v>
      </c>
      <c r="AI197" s="380"/>
      <c r="AJ197" s="381"/>
      <c r="AK197" s="155"/>
    </row>
    <row r="198" spans="1:37">
      <c r="A198" s="1078"/>
      <c r="B198" s="479" t="s">
        <v>29</v>
      </c>
      <c r="C198" s="66" t="s">
        <v>30</v>
      </c>
      <c r="D198" s="66" t="s">
        <v>113</v>
      </c>
      <c r="E198" s="66">
        <v>9</v>
      </c>
      <c r="F198" s="480">
        <v>2000</v>
      </c>
      <c r="G198" s="636">
        <v>0</v>
      </c>
      <c r="H198" s="64">
        <v>0</v>
      </c>
      <c r="I198" s="64">
        <v>0</v>
      </c>
      <c r="J198" s="64">
        <v>0</v>
      </c>
      <c r="K198" s="64">
        <v>0</v>
      </c>
      <c r="L198" s="64">
        <v>0</v>
      </c>
      <c r="M198" s="64">
        <v>0</v>
      </c>
      <c r="N198" s="322">
        <v>0</v>
      </c>
      <c r="O198" s="64">
        <v>0</v>
      </c>
      <c r="P198" s="64">
        <v>0.33650000000000002</v>
      </c>
      <c r="Q198" s="64">
        <v>0</v>
      </c>
      <c r="R198" s="63">
        <v>0</v>
      </c>
      <c r="S198" s="63">
        <v>1.6E-2</v>
      </c>
      <c r="T198" s="63">
        <v>0</v>
      </c>
      <c r="U198" s="63">
        <v>7.3499999999999996E-2</v>
      </c>
      <c r="V198" s="63">
        <v>0</v>
      </c>
      <c r="W198" s="63">
        <v>4.8500000000000001E-2</v>
      </c>
      <c r="X198" s="63">
        <v>0</v>
      </c>
      <c r="Y198" s="63">
        <v>0</v>
      </c>
      <c r="Z198" s="64">
        <v>0</v>
      </c>
      <c r="AA198" s="63">
        <v>0</v>
      </c>
      <c r="AB198" s="63">
        <v>2.6880000000000002</v>
      </c>
      <c r="AC198" s="63">
        <v>0</v>
      </c>
      <c r="AD198" s="63">
        <v>0</v>
      </c>
      <c r="AE198" s="63">
        <v>0</v>
      </c>
      <c r="AF198" s="63">
        <v>0</v>
      </c>
      <c r="AG198" s="64">
        <v>0</v>
      </c>
      <c r="AH198" s="64">
        <v>0</v>
      </c>
      <c r="AI198" s="380"/>
      <c r="AJ198" s="381"/>
      <c r="AK198" s="155"/>
    </row>
    <row r="199" spans="1:37">
      <c r="A199" s="1078"/>
      <c r="B199" s="481" t="s">
        <v>29</v>
      </c>
      <c r="C199" s="72" t="s">
        <v>30</v>
      </c>
      <c r="D199" s="66" t="s">
        <v>113</v>
      </c>
      <c r="E199" s="72">
        <v>10</v>
      </c>
      <c r="F199" s="482">
        <v>2000</v>
      </c>
      <c r="G199" s="637">
        <v>0</v>
      </c>
      <c r="H199" s="76">
        <v>0</v>
      </c>
      <c r="I199" s="76">
        <v>0</v>
      </c>
      <c r="J199" s="76">
        <v>0</v>
      </c>
      <c r="K199" s="76">
        <v>0</v>
      </c>
      <c r="L199" s="76">
        <v>0</v>
      </c>
      <c r="M199" s="76">
        <v>0</v>
      </c>
      <c r="N199" s="323">
        <v>0</v>
      </c>
      <c r="O199" s="76">
        <v>0</v>
      </c>
      <c r="P199" s="76">
        <v>0.55800000000000005</v>
      </c>
      <c r="Q199" s="76">
        <v>3.2000000000000001E-2</v>
      </c>
      <c r="R199" s="75">
        <v>0.15</v>
      </c>
      <c r="S199" s="75">
        <v>0</v>
      </c>
      <c r="T199" s="75">
        <v>0</v>
      </c>
      <c r="U199" s="75">
        <v>4.5999999999999999E-2</v>
      </c>
      <c r="V199" s="75">
        <v>0</v>
      </c>
      <c r="W199" s="75">
        <v>0.08</v>
      </c>
      <c r="X199" s="75">
        <v>0</v>
      </c>
      <c r="Y199" s="75">
        <v>0</v>
      </c>
      <c r="Z199" s="76">
        <v>0</v>
      </c>
      <c r="AA199" s="75">
        <v>0</v>
      </c>
      <c r="AB199" s="75">
        <v>0.52649999999999997</v>
      </c>
      <c r="AC199" s="75">
        <v>0</v>
      </c>
      <c r="AD199" s="75">
        <v>0</v>
      </c>
      <c r="AE199" s="75">
        <v>0</v>
      </c>
      <c r="AF199" s="75">
        <v>0</v>
      </c>
      <c r="AG199" s="76">
        <v>0</v>
      </c>
      <c r="AH199" s="76">
        <v>0</v>
      </c>
      <c r="AI199" s="380"/>
      <c r="AJ199" s="381"/>
      <c r="AK199" s="155"/>
    </row>
    <row r="200" spans="1:37" s="171" customFormat="1" ht="15.75" thickBot="1">
      <c r="A200" s="1118"/>
      <c r="B200" s="627" t="s">
        <v>194</v>
      </c>
      <c r="C200" s="659"/>
      <c r="D200" s="558"/>
      <c r="E200" s="659"/>
      <c r="F200" s="660"/>
      <c r="G200" s="664">
        <v>0</v>
      </c>
      <c r="H200" s="665">
        <v>0</v>
      </c>
      <c r="I200" s="666">
        <v>0</v>
      </c>
      <c r="J200" s="666">
        <v>0</v>
      </c>
      <c r="K200" s="666">
        <v>0</v>
      </c>
      <c r="L200" s="666">
        <v>0</v>
      </c>
      <c r="M200" s="666">
        <v>1</v>
      </c>
      <c r="N200" s="667">
        <v>0</v>
      </c>
      <c r="O200" s="666">
        <v>0</v>
      </c>
      <c r="P200" s="666">
        <v>1</v>
      </c>
      <c r="Q200" s="666">
        <v>1</v>
      </c>
      <c r="R200" s="666">
        <v>1</v>
      </c>
      <c r="S200" s="666">
        <v>1</v>
      </c>
      <c r="T200" s="666">
        <v>0</v>
      </c>
      <c r="U200" s="666">
        <v>1</v>
      </c>
      <c r="V200" s="666">
        <v>0</v>
      </c>
      <c r="W200" s="666">
        <v>1</v>
      </c>
      <c r="X200" s="666">
        <v>0</v>
      </c>
      <c r="Y200" s="666">
        <v>0</v>
      </c>
      <c r="Z200" s="665">
        <v>0</v>
      </c>
      <c r="AA200" s="666">
        <v>1</v>
      </c>
      <c r="AB200" s="666">
        <v>1</v>
      </c>
      <c r="AC200" s="666">
        <v>0</v>
      </c>
      <c r="AD200" s="666">
        <v>0</v>
      </c>
      <c r="AE200" s="666">
        <v>0</v>
      </c>
      <c r="AF200" s="666">
        <v>0</v>
      </c>
      <c r="AG200" s="666">
        <v>1</v>
      </c>
      <c r="AH200" s="666">
        <v>0</v>
      </c>
      <c r="AI200" s="661">
        <f>SUM(G200:AH200)</f>
        <v>10</v>
      </c>
      <c r="AJ200" s="662">
        <v>5</v>
      </c>
      <c r="AK200" s="201" t="s">
        <v>46</v>
      </c>
    </row>
    <row r="201" spans="1:37">
      <c r="A201" s="1089" t="s">
        <v>31</v>
      </c>
      <c r="B201" s="486" t="s">
        <v>32</v>
      </c>
      <c r="C201" s="93" t="s">
        <v>33</v>
      </c>
      <c r="D201" s="93" t="s">
        <v>111</v>
      </c>
      <c r="E201" s="93">
        <v>1</v>
      </c>
      <c r="F201" s="565">
        <v>1999.01</v>
      </c>
      <c r="G201" s="96">
        <v>0</v>
      </c>
      <c r="H201" s="100">
        <v>0</v>
      </c>
      <c r="I201" s="97">
        <v>0</v>
      </c>
      <c r="J201" s="97">
        <v>0.9754828640176888</v>
      </c>
      <c r="K201" s="97">
        <v>0</v>
      </c>
      <c r="L201" s="97">
        <v>1.9509657280353775E-2</v>
      </c>
      <c r="M201" s="97">
        <v>0</v>
      </c>
      <c r="N201" s="99">
        <v>0.15457651537511069</v>
      </c>
      <c r="O201" s="97">
        <v>0</v>
      </c>
      <c r="P201" s="97">
        <v>0</v>
      </c>
      <c r="Q201" s="97">
        <v>0</v>
      </c>
      <c r="R201" s="97">
        <v>0</v>
      </c>
      <c r="S201" s="97">
        <v>0</v>
      </c>
      <c r="T201" s="630">
        <v>0</v>
      </c>
      <c r="U201" s="97">
        <v>0</v>
      </c>
      <c r="V201" s="97">
        <v>0</v>
      </c>
      <c r="W201" s="97">
        <v>5.6027733728195465E-2</v>
      </c>
      <c r="X201" s="97">
        <v>0</v>
      </c>
      <c r="Y201" s="97">
        <v>0</v>
      </c>
      <c r="Z201" s="100">
        <v>0</v>
      </c>
      <c r="AA201" s="97">
        <v>0</v>
      </c>
      <c r="AB201" s="97">
        <v>0</v>
      </c>
      <c r="AC201" s="97">
        <v>0</v>
      </c>
      <c r="AD201" s="97">
        <v>0</v>
      </c>
      <c r="AE201" s="630">
        <v>0</v>
      </c>
      <c r="AF201" s="97">
        <v>0</v>
      </c>
      <c r="AG201" s="97">
        <v>0</v>
      </c>
      <c r="AH201" s="97">
        <v>0</v>
      </c>
      <c r="AI201" s="136"/>
      <c r="AJ201" s="154"/>
      <c r="AK201" s="155"/>
    </row>
    <row r="202" spans="1:37">
      <c r="A202" s="1090"/>
      <c r="B202" s="488" t="s">
        <v>32</v>
      </c>
      <c r="C202" s="103" t="s">
        <v>33</v>
      </c>
      <c r="D202" s="103" t="s">
        <v>111</v>
      </c>
      <c r="E202" s="103">
        <v>2</v>
      </c>
      <c r="F202" s="566">
        <v>1993.37</v>
      </c>
      <c r="G202" s="106">
        <v>0</v>
      </c>
      <c r="H202" s="100">
        <v>0</v>
      </c>
      <c r="I202" s="100">
        <v>1.454822737374396E-2</v>
      </c>
      <c r="J202" s="100">
        <v>9.6254082282767381</v>
      </c>
      <c r="K202" s="100">
        <v>0</v>
      </c>
      <c r="L202" s="100">
        <v>0</v>
      </c>
      <c r="M202" s="100">
        <v>0</v>
      </c>
      <c r="N202" s="108">
        <v>2.2885866647937916</v>
      </c>
      <c r="O202" s="100">
        <v>0</v>
      </c>
      <c r="P202" s="100">
        <v>6.872783276561803E-2</v>
      </c>
      <c r="Q202" s="100">
        <v>0.10484756969353407</v>
      </c>
      <c r="R202" s="100">
        <v>0</v>
      </c>
      <c r="S202" s="100">
        <v>0</v>
      </c>
      <c r="T202" s="631">
        <v>0</v>
      </c>
      <c r="U202" s="100">
        <v>0.37725058569156755</v>
      </c>
      <c r="V202" s="100">
        <v>0</v>
      </c>
      <c r="W202" s="100">
        <v>7.9262756036260207E-2</v>
      </c>
      <c r="X202" s="100">
        <v>0</v>
      </c>
      <c r="Y202" s="100">
        <v>0</v>
      </c>
      <c r="Z202" s="100">
        <v>0</v>
      </c>
      <c r="AA202" s="100">
        <v>0</v>
      </c>
      <c r="AB202" s="100">
        <v>0</v>
      </c>
      <c r="AC202" s="100">
        <v>0</v>
      </c>
      <c r="AD202" s="100">
        <v>0</v>
      </c>
      <c r="AE202" s="631">
        <v>0</v>
      </c>
      <c r="AF202" s="100">
        <v>0</v>
      </c>
      <c r="AG202" s="100">
        <v>1.0404490887291371</v>
      </c>
      <c r="AH202" s="100">
        <v>7.5751114946046152E-2</v>
      </c>
      <c r="AI202" s="136"/>
      <c r="AJ202" s="154"/>
      <c r="AK202" s="155"/>
    </row>
    <row r="203" spans="1:37">
      <c r="A203" s="1090"/>
      <c r="B203" s="488" t="s">
        <v>32</v>
      </c>
      <c r="C203" s="103" t="s">
        <v>33</v>
      </c>
      <c r="D203" s="103" t="s">
        <v>111</v>
      </c>
      <c r="E203" s="103">
        <v>3</v>
      </c>
      <c r="F203" s="566">
        <v>1985.86</v>
      </c>
      <c r="G203" s="106">
        <v>0</v>
      </c>
      <c r="H203" s="100">
        <v>0</v>
      </c>
      <c r="I203" s="100">
        <v>1.4583102534921899</v>
      </c>
      <c r="J203" s="100">
        <v>1.1214284994914043</v>
      </c>
      <c r="K203" s="100">
        <v>0</v>
      </c>
      <c r="L203" s="100">
        <v>0</v>
      </c>
      <c r="M203" s="100">
        <v>0.31724290735499988</v>
      </c>
      <c r="N203" s="108">
        <v>0.9366219169528569</v>
      </c>
      <c r="O203" s="100">
        <v>0</v>
      </c>
      <c r="P203" s="100">
        <v>0</v>
      </c>
      <c r="Q203" s="100">
        <v>0</v>
      </c>
      <c r="R203" s="100">
        <v>0.66973502663833306</v>
      </c>
      <c r="S203" s="100">
        <v>6.9994863686261871E-2</v>
      </c>
      <c r="T203" s="631">
        <v>0</v>
      </c>
      <c r="U203" s="100">
        <v>0</v>
      </c>
      <c r="V203" s="100">
        <v>0</v>
      </c>
      <c r="W203" s="100">
        <v>3.5249211928333316E-2</v>
      </c>
      <c r="X203" s="100">
        <v>0</v>
      </c>
      <c r="Y203" s="100">
        <v>0</v>
      </c>
      <c r="Z203" s="100">
        <v>0</v>
      </c>
      <c r="AA203" s="100">
        <v>0</v>
      </c>
      <c r="AB203" s="100">
        <v>0</v>
      </c>
      <c r="AC203" s="100">
        <v>0</v>
      </c>
      <c r="AD203" s="100">
        <v>0</v>
      </c>
      <c r="AE203" s="631">
        <v>0</v>
      </c>
      <c r="AF203" s="100">
        <v>0</v>
      </c>
      <c r="AG203" s="100">
        <v>0</v>
      </c>
      <c r="AH203" s="100">
        <v>0</v>
      </c>
      <c r="AI203" s="136"/>
      <c r="AJ203" s="154"/>
      <c r="AK203" s="155"/>
    </row>
    <row r="204" spans="1:37">
      <c r="A204" s="1090"/>
      <c r="B204" s="488" t="s">
        <v>32</v>
      </c>
      <c r="C204" s="103" t="s">
        <v>33</v>
      </c>
      <c r="D204" s="103" t="s">
        <v>111</v>
      </c>
      <c r="E204" s="103">
        <v>4</v>
      </c>
      <c r="F204" s="566">
        <v>1978.12</v>
      </c>
      <c r="G204" s="106">
        <v>0</v>
      </c>
      <c r="H204" s="100">
        <v>0</v>
      </c>
      <c r="I204" s="100">
        <v>4.7014336845085235E-2</v>
      </c>
      <c r="J204" s="100">
        <v>0.89832770509372539</v>
      </c>
      <c r="K204" s="100">
        <v>0</v>
      </c>
      <c r="L204" s="100">
        <v>0</v>
      </c>
      <c r="M204" s="100">
        <v>0.39380826239055267</v>
      </c>
      <c r="N204" s="108">
        <v>1.0944735405334358</v>
      </c>
      <c r="O204" s="100">
        <v>0</v>
      </c>
      <c r="P204" s="100">
        <v>5.5102824904454742E-2</v>
      </c>
      <c r="Q204" s="100">
        <v>0</v>
      </c>
      <c r="R204" s="100">
        <v>0</v>
      </c>
      <c r="S204" s="100">
        <v>0</v>
      </c>
      <c r="T204" s="631">
        <v>0</v>
      </c>
      <c r="U204" s="100">
        <v>0</v>
      </c>
      <c r="V204" s="100">
        <v>0</v>
      </c>
      <c r="W204" s="100">
        <v>0.19665136594342103</v>
      </c>
      <c r="X204" s="100">
        <v>0</v>
      </c>
      <c r="Y204" s="100">
        <v>0</v>
      </c>
      <c r="Z204" s="100">
        <v>0</v>
      </c>
      <c r="AA204" s="100">
        <v>0</v>
      </c>
      <c r="AB204" s="100">
        <v>0</v>
      </c>
      <c r="AC204" s="100">
        <v>0</v>
      </c>
      <c r="AD204" s="100">
        <v>0</v>
      </c>
      <c r="AE204" s="631">
        <v>0</v>
      </c>
      <c r="AF204" s="100">
        <v>0</v>
      </c>
      <c r="AG204" s="100">
        <v>0.20575091501021173</v>
      </c>
      <c r="AH204" s="100">
        <v>5.2575172385901765E-2</v>
      </c>
      <c r="AI204" s="136"/>
      <c r="AJ204" s="154"/>
      <c r="AK204" s="155"/>
    </row>
    <row r="205" spans="1:37">
      <c r="A205" s="1090"/>
      <c r="B205" s="488" t="s">
        <v>32</v>
      </c>
      <c r="C205" s="103" t="s">
        <v>33</v>
      </c>
      <c r="D205" s="103" t="s">
        <v>111</v>
      </c>
      <c r="E205" s="103">
        <v>5</v>
      </c>
      <c r="F205" s="566">
        <v>1980.6</v>
      </c>
      <c r="G205" s="106">
        <v>0</v>
      </c>
      <c r="H205" s="100">
        <v>0</v>
      </c>
      <c r="I205" s="100">
        <v>0.75229728365141879</v>
      </c>
      <c r="J205" s="100">
        <v>0.10198929617287691</v>
      </c>
      <c r="K205" s="100">
        <v>0</v>
      </c>
      <c r="L205" s="100">
        <v>0</v>
      </c>
      <c r="M205" s="100">
        <v>0</v>
      </c>
      <c r="N205" s="108">
        <v>0.56851459153791783</v>
      </c>
      <c r="O205" s="100">
        <v>0</v>
      </c>
      <c r="P205" s="100">
        <v>0</v>
      </c>
      <c r="Q205" s="100">
        <v>6.9675855801272349E-2</v>
      </c>
      <c r="R205" s="100">
        <v>0</v>
      </c>
      <c r="S205" s="100">
        <v>0</v>
      </c>
      <c r="T205" s="631">
        <v>0</v>
      </c>
      <c r="U205" s="100">
        <v>0</v>
      </c>
      <c r="V205" s="100">
        <v>0</v>
      </c>
      <c r="W205" s="100">
        <v>2.221549025547814E-2</v>
      </c>
      <c r="X205" s="100">
        <v>0</v>
      </c>
      <c r="Y205" s="100">
        <v>0</v>
      </c>
      <c r="Z205" s="100">
        <v>0</v>
      </c>
      <c r="AA205" s="100">
        <v>0</v>
      </c>
      <c r="AB205" s="100">
        <v>0</v>
      </c>
      <c r="AC205" s="100">
        <v>0</v>
      </c>
      <c r="AD205" s="100">
        <v>0</v>
      </c>
      <c r="AE205" s="631">
        <v>0</v>
      </c>
      <c r="AF205" s="100">
        <v>0</v>
      </c>
      <c r="AG205" s="100">
        <v>0.32717358376249622</v>
      </c>
      <c r="AH205" s="100">
        <v>0</v>
      </c>
      <c r="AI205" s="136"/>
      <c r="AJ205" s="154"/>
      <c r="AK205" s="155"/>
    </row>
    <row r="206" spans="1:37">
      <c r="A206" s="1090"/>
      <c r="B206" s="488" t="s">
        <v>32</v>
      </c>
      <c r="C206" s="103" t="s">
        <v>33</v>
      </c>
      <c r="D206" s="103" t="s">
        <v>111</v>
      </c>
      <c r="E206" s="103">
        <v>6</v>
      </c>
      <c r="F206" s="566">
        <v>1981</v>
      </c>
      <c r="G206" s="106">
        <v>0</v>
      </c>
      <c r="H206" s="100">
        <v>0</v>
      </c>
      <c r="I206" s="100">
        <v>6.0575466935890963E-3</v>
      </c>
      <c r="J206" s="100">
        <v>3.9419485108531047</v>
      </c>
      <c r="K206" s="100">
        <v>0</v>
      </c>
      <c r="L206" s="100">
        <v>0.11963654719838465</v>
      </c>
      <c r="M206" s="100">
        <v>0.21453811206461385</v>
      </c>
      <c r="N206" s="108">
        <v>0.54972236244321049</v>
      </c>
      <c r="O206" s="100">
        <v>0</v>
      </c>
      <c r="P206" s="100">
        <v>0</v>
      </c>
      <c r="Q206" s="100">
        <v>3.2811711256940941E-2</v>
      </c>
      <c r="R206" s="100">
        <v>0</v>
      </c>
      <c r="S206" s="100">
        <v>0</v>
      </c>
      <c r="T206" s="631">
        <v>0</v>
      </c>
      <c r="U206" s="100">
        <v>0</v>
      </c>
      <c r="V206" s="100">
        <v>0</v>
      </c>
      <c r="W206" s="100">
        <v>3.7354871277132759E-2</v>
      </c>
      <c r="X206" s="100">
        <v>0</v>
      </c>
      <c r="Y206" s="100">
        <v>0</v>
      </c>
      <c r="Z206" s="100">
        <v>0</v>
      </c>
      <c r="AA206" s="100">
        <v>0</v>
      </c>
      <c r="AB206" s="100">
        <v>0</v>
      </c>
      <c r="AC206" s="100">
        <v>0</v>
      </c>
      <c r="AD206" s="100">
        <v>0</v>
      </c>
      <c r="AE206" s="631">
        <v>0</v>
      </c>
      <c r="AF206" s="100">
        <v>0</v>
      </c>
      <c r="AG206" s="100">
        <v>0.18879353861686018</v>
      </c>
      <c r="AH206" s="100">
        <v>0</v>
      </c>
      <c r="AI206" s="136"/>
      <c r="AJ206" s="154"/>
      <c r="AK206" s="155"/>
    </row>
    <row r="207" spans="1:37">
      <c r="A207" s="1090"/>
      <c r="B207" s="488" t="s">
        <v>32</v>
      </c>
      <c r="C207" s="103" t="s">
        <v>33</v>
      </c>
      <c r="D207" s="103" t="s">
        <v>111</v>
      </c>
      <c r="E207" s="103">
        <v>7</v>
      </c>
      <c r="F207" s="566">
        <v>1964.79</v>
      </c>
      <c r="G207" s="106">
        <v>0</v>
      </c>
      <c r="H207" s="100">
        <v>0</v>
      </c>
      <c r="I207" s="100">
        <v>0</v>
      </c>
      <c r="J207" s="100">
        <v>4.4289720529929406</v>
      </c>
      <c r="K207" s="100">
        <v>0</v>
      </c>
      <c r="L207" s="100">
        <v>0</v>
      </c>
      <c r="M207" s="100">
        <v>0</v>
      </c>
      <c r="N207" s="108">
        <v>0.38782770677782358</v>
      </c>
      <c r="O207" s="100">
        <v>0</v>
      </c>
      <c r="P207" s="100">
        <v>0</v>
      </c>
      <c r="Q207" s="100">
        <v>3.1046574952030496E-2</v>
      </c>
      <c r="R207" s="100">
        <v>0</v>
      </c>
      <c r="S207" s="100">
        <v>0</v>
      </c>
      <c r="T207" s="631">
        <v>0</v>
      </c>
      <c r="U207" s="100">
        <v>0</v>
      </c>
      <c r="V207" s="100">
        <v>0</v>
      </c>
      <c r="W207" s="100">
        <v>4.2752660589681343E-2</v>
      </c>
      <c r="X207" s="100">
        <v>0</v>
      </c>
      <c r="Y207" s="100">
        <v>0</v>
      </c>
      <c r="Z207" s="100">
        <v>0</v>
      </c>
      <c r="AA207" s="100">
        <v>0</v>
      </c>
      <c r="AB207" s="100">
        <v>0</v>
      </c>
      <c r="AC207" s="100">
        <v>0</v>
      </c>
      <c r="AD207" s="100">
        <v>0</v>
      </c>
      <c r="AE207" s="631">
        <v>0</v>
      </c>
      <c r="AF207" s="100">
        <v>0</v>
      </c>
      <c r="AG207" s="100">
        <v>0.15116119279923046</v>
      </c>
      <c r="AH207" s="100">
        <v>0</v>
      </c>
      <c r="AI207" s="136"/>
      <c r="AJ207" s="154"/>
      <c r="AK207" s="155"/>
    </row>
    <row r="208" spans="1:37">
      <c r="A208" s="1090"/>
      <c r="B208" s="488" t="s">
        <v>32</v>
      </c>
      <c r="C208" s="103" t="s">
        <v>33</v>
      </c>
      <c r="D208" s="103" t="s">
        <v>111</v>
      </c>
      <c r="E208" s="103">
        <v>8</v>
      </c>
      <c r="F208" s="566">
        <v>1994.3</v>
      </c>
      <c r="G208" s="106">
        <v>0</v>
      </c>
      <c r="H208" s="100">
        <v>0</v>
      </c>
      <c r="I208" s="100">
        <v>0</v>
      </c>
      <c r="J208" s="100">
        <v>0.96123953266810425</v>
      </c>
      <c r="K208" s="100">
        <v>0</v>
      </c>
      <c r="L208" s="100">
        <v>0</v>
      </c>
      <c r="M208" s="100">
        <v>0</v>
      </c>
      <c r="N208" s="108">
        <v>0.34999749285463572</v>
      </c>
      <c r="O208" s="100">
        <v>0</v>
      </c>
      <c r="P208" s="100">
        <v>0</v>
      </c>
      <c r="Q208" s="100">
        <v>3.5601464172892748E-2</v>
      </c>
      <c r="R208" s="100">
        <v>0</v>
      </c>
      <c r="S208" s="100">
        <v>0</v>
      </c>
      <c r="T208" s="631">
        <v>0</v>
      </c>
      <c r="U208" s="100">
        <v>0</v>
      </c>
      <c r="V208" s="100">
        <v>0</v>
      </c>
      <c r="W208" s="100">
        <v>0.35100035100035099</v>
      </c>
      <c r="X208" s="100">
        <v>0</v>
      </c>
      <c r="Y208" s="100">
        <v>0</v>
      </c>
      <c r="Z208" s="100">
        <v>0</v>
      </c>
      <c r="AA208" s="100">
        <v>0</v>
      </c>
      <c r="AB208" s="100">
        <v>0</v>
      </c>
      <c r="AC208" s="100">
        <v>0</v>
      </c>
      <c r="AD208" s="100">
        <v>0</v>
      </c>
      <c r="AE208" s="631">
        <v>0</v>
      </c>
      <c r="AF208" s="100">
        <v>0</v>
      </c>
      <c r="AG208" s="100">
        <v>0</v>
      </c>
      <c r="AH208" s="100">
        <v>0</v>
      </c>
      <c r="AI208" s="136"/>
      <c r="AJ208" s="154"/>
      <c r="AK208" s="155"/>
    </row>
    <row r="209" spans="1:37">
      <c r="A209" s="1090"/>
      <c r="B209" s="488" t="s">
        <v>32</v>
      </c>
      <c r="C209" s="103" t="s">
        <v>33</v>
      </c>
      <c r="D209" s="103" t="s">
        <v>111</v>
      </c>
      <c r="E209" s="103">
        <v>9</v>
      </c>
      <c r="F209" s="566">
        <v>2000</v>
      </c>
      <c r="G209" s="106">
        <v>0</v>
      </c>
      <c r="H209" s="100">
        <v>0</v>
      </c>
      <c r="I209" s="100">
        <v>5.8760000000000003</v>
      </c>
      <c r="J209" s="100">
        <v>1.5685</v>
      </c>
      <c r="K209" s="100">
        <v>0</v>
      </c>
      <c r="L209" s="100">
        <v>0.76449999999999996</v>
      </c>
      <c r="M209" s="100">
        <v>0</v>
      </c>
      <c r="N209" s="108">
        <v>1.589</v>
      </c>
      <c r="O209" s="100">
        <v>6.0999999999999999E-2</v>
      </c>
      <c r="P209" s="100">
        <v>0.40949999999999998</v>
      </c>
      <c r="Q209" s="100">
        <v>0</v>
      </c>
      <c r="R209" s="100">
        <v>0</v>
      </c>
      <c r="S209" s="100">
        <v>0</v>
      </c>
      <c r="T209" s="631">
        <v>0</v>
      </c>
      <c r="U209" s="100">
        <v>0</v>
      </c>
      <c r="V209" s="100">
        <v>0</v>
      </c>
      <c r="W209" s="100">
        <v>8.9499999999999996E-2</v>
      </c>
      <c r="X209" s="100">
        <v>0</v>
      </c>
      <c r="Y209" s="100">
        <v>0</v>
      </c>
      <c r="Z209" s="100">
        <v>0</v>
      </c>
      <c r="AA209" s="100">
        <v>0</v>
      </c>
      <c r="AB209" s="100">
        <v>0</v>
      </c>
      <c r="AC209" s="100">
        <v>0</v>
      </c>
      <c r="AD209" s="100">
        <v>0</v>
      </c>
      <c r="AE209" s="631">
        <v>0</v>
      </c>
      <c r="AF209" s="100">
        <v>0</v>
      </c>
      <c r="AG209" s="100">
        <v>0</v>
      </c>
      <c r="AH209" s="100">
        <v>0</v>
      </c>
      <c r="AI209" s="136"/>
      <c r="AJ209" s="154"/>
      <c r="AK209" s="155"/>
    </row>
    <row r="210" spans="1:37">
      <c r="A210" s="1090"/>
      <c r="B210" s="490" t="s">
        <v>32</v>
      </c>
      <c r="C210" s="112" t="s">
        <v>33</v>
      </c>
      <c r="D210" s="103" t="s">
        <v>111</v>
      </c>
      <c r="E210" s="112">
        <v>10</v>
      </c>
      <c r="F210" s="620">
        <v>2000</v>
      </c>
      <c r="G210" s="115">
        <v>0</v>
      </c>
      <c r="H210" s="116">
        <v>0</v>
      </c>
      <c r="I210" s="116">
        <v>0</v>
      </c>
      <c r="J210" s="116">
        <v>1.7845</v>
      </c>
      <c r="K210" s="116">
        <v>0</v>
      </c>
      <c r="L210" s="116">
        <v>0</v>
      </c>
      <c r="M210" s="116">
        <v>0.1145</v>
      </c>
      <c r="N210" s="118">
        <v>0.97699999999999998</v>
      </c>
      <c r="O210" s="116">
        <v>0</v>
      </c>
      <c r="P210" s="116">
        <v>0</v>
      </c>
      <c r="Q210" s="116">
        <v>0</v>
      </c>
      <c r="R210" s="116">
        <v>0</v>
      </c>
      <c r="S210" s="116">
        <v>0</v>
      </c>
      <c r="T210" s="631">
        <v>0</v>
      </c>
      <c r="U210" s="116">
        <v>0</v>
      </c>
      <c r="V210" s="116">
        <v>0</v>
      </c>
      <c r="W210" s="116">
        <v>0</v>
      </c>
      <c r="X210" s="116">
        <v>0</v>
      </c>
      <c r="Y210" s="116">
        <v>0</v>
      </c>
      <c r="Z210" s="116">
        <v>0</v>
      </c>
      <c r="AA210" s="116">
        <v>0</v>
      </c>
      <c r="AB210" s="116">
        <v>0</v>
      </c>
      <c r="AC210" s="116">
        <v>0</v>
      </c>
      <c r="AD210" s="116">
        <v>0</v>
      </c>
      <c r="AE210" s="631">
        <v>0</v>
      </c>
      <c r="AF210" s="116">
        <v>0</v>
      </c>
      <c r="AG210" s="116">
        <v>0</v>
      </c>
      <c r="AH210" s="116">
        <v>0</v>
      </c>
      <c r="AI210" s="136"/>
      <c r="AJ210" s="154"/>
      <c r="AK210" s="155"/>
    </row>
    <row r="211" spans="1:37" s="171" customFormat="1">
      <c r="A211" s="1090"/>
      <c r="B211" s="628" t="s">
        <v>194</v>
      </c>
      <c r="C211" s="704"/>
      <c r="D211" s="560"/>
      <c r="E211" s="704"/>
      <c r="F211" s="673"/>
      <c r="G211" s="669">
        <v>0</v>
      </c>
      <c r="H211" s="670">
        <v>0</v>
      </c>
      <c r="I211" s="670">
        <v>1</v>
      </c>
      <c r="J211" s="670">
        <v>1</v>
      </c>
      <c r="K211" s="670">
        <v>0</v>
      </c>
      <c r="L211" s="670">
        <v>1</v>
      </c>
      <c r="M211" s="670">
        <v>1</v>
      </c>
      <c r="N211" s="671">
        <v>1</v>
      </c>
      <c r="O211" s="670">
        <v>1</v>
      </c>
      <c r="P211" s="670">
        <v>1</v>
      </c>
      <c r="Q211" s="670">
        <v>1</v>
      </c>
      <c r="R211" s="670">
        <v>1</v>
      </c>
      <c r="S211" s="670">
        <v>1</v>
      </c>
      <c r="T211" s="672">
        <v>0</v>
      </c>
      <c r="U211" s="670">
        <v>1</v>
      </c>
      <c r="V211" s="670">
        <v>0</v>
      </c>
      <c r="W211" s="670">
        <v>1</v>
      </c>
      <c r="X211" s="670">
        <v>0</v>
      </c>
      <c r="Y211" s="670">
        <v>0</v>
      </c>
      <c r="Z211" s="670">
        <v>0</v>
      </c>
      <c r="AA211" s="670">
        <v>0</v>
      </c>
      <c r="AB211" s="670">
        <v>0</v>
      </c>
      <c r="AC211" s="670">
        <v>0</v>
      </c>
      <c r="AD211" s="670">
        <v>0</v>
      </c>
      <c r="AE211" s="672">
        <v>0</v>
      </c>
      <c r="AF211" s="670">
        <v>0</v>
      </c>
      <c r="AG211" s="670">
        <v>1</v>
      </c>
      <c r="AH211" s="670">
        <v>1</v>
      </c>
      <c r="AI211" s="643">
        <f>SUM(G211:AH211)</f>
        <v>14</v>
      </c>
      <c r="AJ211" s="644">
        <v>5</v>
      </c>
      <c r="AK211" s="200" t="s">
        <v>119</v>
      </c>
    </row>
    <row r="212" spans="1:37">
      <c r="A212" s="1090"/>
      <c r="B212" s="488" t="s">
        <v>32</v>
      </c>
      <c r="C212" s="103" t="s">
        <v>33</v>
      </c>
      <c r="D212" s="103" t="s">
        <v>112</v>
      </c>
      <c r="E212" s="103">
        <v>1</v>
      </c>
      <c r="F212" s="566">
        <v>2000</v>
      </c>
      <c r="G212" s="106">
        <v>0</v>
      </c>
      <c r="H212" s="100">
        <v>0</v>
      </c>
      <c r="I212" s="100">
        <v>8.2500000000000004E-2</v>
      </c>
      <c r="J212" s="100">
        <v>13.650499999999999</v>
      </c>
      <c r="K212" s="100">
        <v>0</v>
      </c>
      <c r="L212" s="100">
        <v>0</v>
      </c>
      <c r="M212" s="100">
        <v>0</v>
      </c>
      <c r="N212" s="108">
        <v>0.56000000000000005</v>
      </c>
      <c r="O212" s="100">
        <v>0</v>
      </c>
      <c r="P212" s="100">
        <v>0</v>
      </c>
      <c r="Q212" s="100">
        <v>0</v>
      </c>
      <c r="R212" s="100">
        <v>0</v>
      </c>
      <c r="S212" s="100">
        <v>0</v>
      </c>
      <c r="T212" s="631">
        <v>0</v>
      </c>
      <c r="U212" s="100">
        <v>0.38300000000000001</v>
      </c>
      <c r="V212" s="100">
        <v>0</v>
      </c>
      <c r="W212" s="100">
        <v>0.17499999999999999</v>
      </c>
      <c r="X212" s="100">
        <v>0</v>
      </c>
      <c r="Y212" s="100">
        <v>0</v>
      </c>
      <c r="Z212" s="100">
        <v>0</v>
      </c>
      <c r="AA212" s="100">
        <v>0</v>
      </c>
      <c r="AB212" s="100">
        <v>0</v>
      </c>
      <c r="AC212" s="100">
        <v>0</v>
      </c>
      <c r="AD212" s="100">
        <v>0</v>
      </c>
      <c r="AE212" s="631">
        <v>0</v>
      </c>
      <c r="AF212" s="100">
        <v>0</v>
      </c>
      <c r="AG212" s="100">
        <v>0</v>
      </c>
      <c r="AH212" s="100">
        <v>0</v>
      </c>
      <c r="AI212" s="380"/>
      <c r="AJ212" s="381"/>
      <c r="AK212" s="155"/>
    </row>
    <row r="213" spans="1:37">
      <c r="A213" s="1090"/>
      <c r="B213" s="488" t="s">
        <v>32</v>
      </c>
      <c r="C213" s="103" t="s">
        <v>33</v>
      </c>
      <c r="D213" s="103" t="s">
        <v>112</v>
      </c>
      <c r="E213" s="103">
        <v>2</v>
      </c>
      <c r="F213" s="566">
        <v>2000</v>
      </c>
      <c r="G213" s="106">
        <v>0</v>
      </c>
      <c r="H213" s="100">
        <v>0</v>
      </c>
      <c r="I213" s="100">
        <v>7.4999999999999997E-3</v>
      </c>
      <c r="J213" s="100">
        <v>14.316999999999998</v>
      </c>
      <c r="K213" s="100">
        <v>0</v>
      </c>
      <c r="L213" s="100">
        <v>0</v>
      </c>
      <c r="M213" s="100">
        <v>0</v>
      </c>
      <c r="N213" s="108">
        <v>0.123</v>
      </c>
      <c r="O213" s="100">
        <v>0</v>
      </c>
      <c r="P213" s="100">
        <v>0</v>
      </c>
      <c r="Q213" s="100">
        <v>0.1145</v>
      </c>
      <c r="R213" s="100">
        <v>0</v>
      </c>
      <c r="S213" s="100">
        <v>0</v>
      </c>
      <c r="T213" s="631">
        <v>0</v>
      </c>
      <c r="U213" s="100">
        <v>0.32350000000000001</v>
      </c>
      <c r="V213" s="100">
        <v>0</v>
      </c>
      <c r="W213" s="100">
        <v>6.4000000000000001E-2</v>
      </c>
      <c r="X213" s="100">
        <v>0</v>
      </c>
      <c r="Y213" s="100">
        <v>0</v>
      </c>
      <c r="Z213" s="100">
        <v>0</v>
      </c>
      <c r="AA213" s="100">
        <v>0</v>
      </c>
      <c r="AB213" s="100">
        <v>0</v>
      </c>
      <c r="AC213" s="100">
        <v>0</v>
      </c>
      <c r="AD213" s="100">
        <v>0</v>
      </c>
      <c r="AE213" s="631">
        <v>0</v>
      </c>
      <c r="AF213" s="100">
        <v>0</v>
      </c>
      <c r="AG213" s="100">
        <v>1.0485</v>
      </c>
      <c r="AH213" s="100">
        <v>1.35E-2</v>
      </c>
      <c r="AI213" s="380"/>
      <c r="AJ213" s="381"/>
      <c r="AK213" s="155"/>
    </row>
    <row r="214" spans="1:37">
      <c r="A214" s="1090"/>
      <c r="B214" s="488" t="s">
        <v>32</v>
      </c>
      <c r="C214" s="103" t="s">
        <v>33</v>
      </c>
      <c r="D214" s="103" t="s">
        <v>112</v>
      </c>
      <c r="E214" s="103">
        <v>3</v>
      </c>
      <c r="F214" s="566">
        <v>2000</v>
      </c>
      <c r="G214" s="106">
        <v>0</v>
      </c>
      <c r="H214" s="100">
        <v>0</v>
      </c>
      <c r="I214" s="100">
        <v>0</v>
      </c>
      <c r="J214" s="100">
        <v>9.0760000000000005</v>
      </c>
      <c r="K214" s="100">
        <v>0</v>
      </c>
      <c r="L214" s="100">
        <v>0</v>
      </c>
      <c r="M214" s="100">
        <v>0</v>
      </c>
      <c r="N214" s="108">
        <v>2.0500000000000001E-2</v>
      </c>
      <c r="O214" s="100">
        <v>0</v>
      </c>
      <c r="P214" s="100">
        <v>0.79849999999999999</v>
      </c>
      <c r="Q214" s="100">
        <v>2.9499999999999998E-2</v>
      </c>
      <c r="R214" s="100">
        <v>0.19850000000000001</v>
      </c>
      <c r="S214" s="100">
        <v>0</v>
      </c>
      <c r="T214" s="631">
        <v>0</v>
      </c>
      <c r="U214" s="100">
        <v>0.34250000000000003</v>
      </c>
      <c r="V214" s="100">
        <v>0</v>
      </c>
      <c r="W214" s="100">
        <v>5.5500000000000008E-2</v>
      </c>
      <c r="X214" s="100">
        <v>0</v>
      </c>
      <c r="Y214" s="100">
        <v>0</v>
      </c>
      <c r="Z214" s="100">
        <v>0</v>
      </c>
      <c r="AA214" s="100">
        <v>0</v>
      </c>
      <c r="AB214" s="100">
        <v>0</v>
      </c>
      <c r="AC214" s="100">
        <v>0</v>
      </c>
      <c r="AD214" s="100">
        <v>0</v>
      </c>
      <c r="AE214" s="631">
        <v>0</v>
      </c>
      <c r="AF214" s="100">
        <v>0</v>
      </c>
      <c r="AG214" s="100">
        <v>2.1669999999999998</v>
      </c>
      <c r="AH214" s="100">
        <v>0</v>
      </c>
      <c r="AI214" s="380"/>
      <c r="AJ214" s="381"/>
      <c r="AK214" s="155"/>
    </row>
    <row r="215" spans="1:37">
      <c r="A215" s="1090"/>
      <c r="B215" s="488" t="s">
        <v>32</v>
      </c>
      <c r="C215" s="103" t="s">
        <v>33</v>
      </c>
      <c r="D215" s="103" t="s">
        <v>112</v>
      </c>
      <c r="E215" s="103">
        <v>4</v>
      </c>
      <c r="F215" s="566">
        <v>2000</v>
      </c>
      <c r="G215" s="106">
        <v>0</v>
      </c>
      <c r="H215" s="100">
        <v>0</v>
      </c>
      <c r="I215" s="100">
        <v>0.1075</v>
      </c>
      <c r="J215" s="100">
        <v>14.391999999999998</v>
      </c>
      <c r="K215" s="100">
        <v>0</v>
      </c>
      <c r="L215" s="100">
        <v>0.58499999999999996</v>
      </c>
      <c r="M215" s="100">
        <v>0.27550000000000002</v>
      </c>
      <c r="N215" s="108">
        <v>0.25850000000000001</v>
      </c>
      <c r="O215" s="100">
        <v>0</v>
      </c>
      <c r="P215" s="100">
        <v>0</v>
      </c>
      <c r="Q215" s="100">
        <v>0</v>
      </c>
      <c r="R215" s="100">
        <v>0</v>
      </c>
      <c r="S215" s="100">
        <v>0</v>
      </c>
      <c r="T215" s="631">
        <v>0</v>
      </c>
      <c r="U215" s="100">
        <v>9.0999999999999998E-2</v>
      </c>
      <c r="V215" s="100">
        <v>0</v>
      </c>
      <c r="W215" s="100">
        <v>0.23949999999999999</v>
      </c>
      <c r="X215" s="100">
        <v>0</v>
      </c>
      <c r="Y215" s="100">
        <v>0</v>
      </c>
      <c r="Z215" s="100">
        <v>0</v>
      </c>
      <c r="AA215" s="100">
        <v>0</v>
      </c>
      <c r="AB215" s="100">
        <v>0</v>
      </c>
      <c r="AC215" s="100">
        <v>0</v>
      </c>
      <c r="AD215" s="100">
        <v>0</v>
      </c>
      <c r="AE215" s="631">
        <v>0</v>
      </c>
      <c r="AF215" s="100">
        <v>0</v>
      </c>
      <c r="AG215" s="100">
        <v>7.0499999999999993E-2</v>
      </c>
      <c r="AH215" s="100">
        <v>0</v>
      </c>
      <c r="AI215" s="380"/>
      <c r="AJ215" s="381"/>
      <c r="AK215" s="155"/>
    </row>
    <row r="216" spans="1:37">
      <c r="A216" s="1090"/>
      <c r="B216" s="492" t="s">
        <v>32</v>
      </c>
      <c r="C216" s="120" t="s">
        <v>33</v>
      </c>
      <c r="D216" s="103" t="s">
        <v>112</v>
      </c>
      <c r="E216" s="103">
        <v>5</v>
      </c>
      <c r="F216" s="566">
        <v>2000</v>
      </c>
      <c r="G216" s="106">
        <v>0</v>
      </c>
      <c r="H216" s="100">
        <v>0</v>
      </c>
      <c r="I216" s="100">
        <v>5.0999999999999997E-2</v>
      </c>
      <c r="J216" s="100">
        <v>45</v>
      </c>
      <c r="K216" s="100">
        <v>0</v>
      </c>
      <c r="L216" s="100">
        <v>2.8500000000000004E-2</v>
      </c>
      <c r="M216" s="100">
        <v>0.18099999999999999</v>
      </c>
      <c r="N216" s="108">
        <v>0.36549999999999999</v>
      </c>
      <c r="O216" s="100">
        <v>0</v>
      </c>
      <c r="P216" s="100">
        <v>7.0000000000000007E-2</v>
      </c>
      <c r="Q216" s="100">
        <v>0</v>
      </c>
      <c r="R216" s="100">
        <v>0</v>
      </c>
      <c r="S216" s="100">
        <v>0</v>
      </c>
      <c r="T216" s="631">
        <v>0</v>
      </c>
      <c r="U216" s="100">
        <v>0.27600000000000002</v>
      </c>
      <c r="V216" s="100">
        <v>0</v>
      </c>
      <c r="W216" s="100">
        <v>0.26550000000000001</v>
      </c>
      <c r="X216" s="100">
        <v>0</v>
      </c>
      <c r="Y216" s="100">
        <v>0</v>
      </c>
      <c r="Z216" s="100">
        <v>0</v>
      </c>
      <c r="AA216" s="100">
        <v>0</v>
      </c>
      <c r="AB216" s="100">
        <v>0</v>
      </c>
      <c r="AC216" s="100">
        <v>0</v>
      </c>
      <c r="AD216" s="100">
        <v>0</v>
      </c>
      <c r="AE216" s="631">
        <v>0</v>
      </c>
      <c r="AF216" s="100">
        <v>0</v>
      </c>
      <c r="AG216" s="100">
        <v>0.57899999999999996</v>
      </c>
      <c r="AH216" s="100">
        <v>0.08</v>
      </c>
      <c r="AI216" s="380"/>
      <c r="AJ216" s="381"/>
      <c r="AK216" s="155"/>
    </row>
    <row r="217" spans="1:37">
      <c r="A217" s="1090"/>
      <c r="B217" s="488" t="s">
        <v>32</v>
      </c>
      <c r="C217" s="103" t="s">
        <v>33</v>
      </c>
      <c r="D217" s="103" t="s">
        <v>112</v>
      </c>
      <c r="E217" s="103">
        <v>6</v>
      </c>
      <c r="F217" s="566">
        <v>2000</v>
      </c>
      <c r="G217" s="106">
        <v>0</v>
      </c>
      <c r="H217" s="100">
        <v>0</v>
      </c>
      <c r="I217" s="100">
        <v>0</v>
      </c>
      <c r="J217" s="100">
        <v>59.037999999999997</v>
      </c>
      <c r="K217" s="100">
        <v>0</v>
      </c>
      <c r="L217" s="100">
        <v>0</v>
      </c>
      <c r="M217" s="100">
        <v>0</v>
      </c>
      <c r="N217" s="108">
        <v>0.82250000000000001</v>
      </c>
      <c r="O217" s="100">
        <v>0</v>
      </c>
      <c r="P217" s="100">
        <v>0.2465</v>
      </c>
      <c r="Q217" s="100">
        <v>0.11299999999999999</v>
      </c>
      <c r="R217" s="100">
        <v>0</v>
      </c>
      <c r="S217" s="100">
        <v>2.5000000000000001E-2</v>
      </c>
      <c r="T217" s="631">
        <v>0</v>
      </c>
      <c r="U217" s="100">
        <v>5.5500000000000008E-2</v>
      </c>
      <c r="V217" s="100">
        <v>0</v>
      </c>
      <c r="W217" s="100">
        <v>0.185</v>
      </c>
      <c r="X217" s="100">
        <v>0</v>
      </c>
      <c r="Y217" s="100">
        <v>0</v>
      </c>
      <c r="Z217" s="100">
        <v>0</v>
      </c>
      <c r="AA217" s="100">
        <v>0</v>
      </c>
      <c r="AB217" s="100">
        <v>0</v>
      </c>
      <c r="AC217" s="100">
        <v>0</v>
      </c>
      <c r="AD217" s="100">
        <v>0</v>
      </c>
      <c r="AE217" s="631">
        <v>0</v>
      </c>
      <c r="AF217" s="100">
        <v>0</v>
      </c>
      <c r="AG217" s="100">
        <v>0.13150000000000001</v>
      </c>
      <c r="AH217" s="100">
        <v>0</v>
      </c>
      <c r="AI217" s="380"/>
      <c r="AJ217" s="381"/>
      <c r="AK217" s="155"/>
    </row>
    <row r="218" spans="1:37">
      <c r="A218" s="1090"/>
      <c r="B218" s="488" t="s">
        <v>32</v>
      </c>
      <c r="C218" s="103" t="s">
        <v>33</v>
      </c>
      <c r="D218" s="103" t="s">
        <v>112</v>
      </c>
      <c r="E218" s="103">
        <v>7</v>
      </c>
      <c r="F218" s="566">
        <v>2000</v>
      </c>
      <c r="G218" s="106">
        <v>0</v>
      </c>
      <c r="H218" s="100">
        <v>0</v>
      </c>
      <c r="I218" s="100">
        <v>0</v>
      </c>
      <c r="J218" s="100">
        <v>29.1005</v>
      </c>
      <c r="K218" s="100">
        <v>0</v>
      </c>
      <c r="L218" s="100">
        <v>0</v>
      </c>
      <c r="M218" s="100">
        <v>0</v>
      </c>
      <c r="N218" s="108">
        <v>0</v>
      </c>
      <c r="O218" s="100">
        <v>0</v>
      </c>
      <c r="P218" s="100">
        <v>0</v>
      </c>
      <c r="Q218" s="100">
        <v>0.159</v>
      </c>
      <c r="R218" s="100">
        <v>0</v>
      </c>
      <c r="S218" s="100">
        <v>2.1999999999999999E-2</v>
      </c>
      <c r="T218" s="631">
        <v>0</v>
      </c>
      <c r="U218" s="100">
        <v>0.21749999999999997</v>
      </c>
      <c r="V218" s="100">
        <v>0</v>
      </c>
      <c r="W218" s="100">
        <v>5.0500000000000003E-2</v>
      </c>
      <c r="X218" s="100">
        <v>0</v>
      </c>
      <c r="Y218" s="100">
        <v>0</v>
      </c>
      <c r="Z218" s="100">
        <v>0</v>
      </c>
      <c r="AA218" s="100">
        <v>0</v>
      </c>
      <c r="AB218" s="100">
        <v>0</v>
      </c>
      <c r="AC218" s="100">
        <v>0</v>
      </c>
      <c r="AD218" s="100">
        <v>0</v>
      </c>
      <c r="AE218" s="631">
        <v>0</v>
      </c>
      <c r="AF218" s="100">
        <v>0</v>
      </c>
      <c r="AG218" s="100">
        <v>0.23849999999999996</v>
      </c>
      <c r="AH218" s="100">
        <v>0.252</v>
      </c>
      <c r="AI218" s="380"/>
      <c r="AJ218" s="381"/>
      <c r="AK218" s="155"/>
    </row>
    <row r="219" spans="1:37">
      <c r="A219" s="1090"/>
      <c r="B219" s="488" t="s">
        <v>32</v>
      </c>
      <c r="C219" s="103" t="s">
        <v>33</v>
      </c>
      <c r="D219" s="103" t="s">
        <v>112</v>
      </c>
      <c r="E219" s="103">
        <v>8</v>
      </c>
      <c r="F219" s="566">
        <v>2000</v>
      </c>
      <c r="G219" s="106">
        <v>0</v>
      </c>
      <c r="H219" s="100">
        <v>0</v>
      </c>
      <c r="I219" s="100">
        <v>0</v>
      </c>
      <c r="J219" s="100">
        <v>7.9455</v>
      </c>
      <c r="K219" s="100">
        <v>0</v>
      </c>
      <c r="L219" s="100">
        <v>0</v>
      </c>
      <c r="M219" s="100">
        <v>0</v>
      </c>
      <c r="N219" s="108">
        <v>0.24349999999999999</v>
      </c>
      <c r="O219" s="100">
        <v>0</v>
      </c>
      <c r="P219" s="100">
        <v>0</v>
      </c>
      <c r="Q219" s="100">
        <v>3.6499999999999998E-2</v>
      </c>
      <c r="R219" s="100">
        <v>0</v>
      </c>
      <c r="S219" s="100">
        <v>0.26600000000000001</v>
      </c>
      <c r="T219" s="631">
        <v>0</v>
      </c>
      <c r="U219" s="100">
        <v>0.18149999999999999</v>
      </c>
      <c r="V219" s="100">
        <v>0</v>
      </c>
      <c r="W219" s="100">
        <v>0.02</v>
      </c>
      <c r="X219" s="100">
        <v>0</v>
      </c>
      <c r="Y219" s="100">
        <v>0</v>
      </c>
      <c r="Z219" s="100">
        <v>0</v>
      </c>
      <c r="AA219" s="100">
        <v>0</v>
      </c>
      <c r="AB219" s="100">
        <v>0</v>
      </c>
      <c r="AC219" s="100">
        <v>0</v>
      </c>
      <c r="AD219" s="100">
        <v>0</v>
      </c>
      <c r="AE219" s="631">
        <v>0</v>
      </c>
      <c r="AF219" s="100">
        <v>0</v>
      </c>
      <c r="AG219" s="100">
        <v>2.3334999999999999</v>
      </c>
      <c r="AH219" s="100">
        <v>7.5499999999999998E-2</v>
      </c>
      <c r="AI219" s="380"/>
      <c r="AJ219" s="381"/>
      <c r="AK219" s="155"/>
    </row>
    <row r="220" spans="1:37">
      <c r="A220" s="1090"/>
      <c r="B220" s="488" t="s">
        <v>32</v>
      </c>
      <c r="C220" s="103" t="s">
        <v>33</v>
      </c>
      <c r="D220" s="103" t="s">
        <v>112</v>
      </c>
      <c r="E220" s="103">
        <v>9</v>
      </c>
      <c r="F220" s="566">
        <v>2000</v>
      </c>
      <c r="G220" s="106">
        <v>0</v>
      </c>
      <c r="H220" s="100">
        <v>0</v>
      </c>
      <c r="I220" s="100">
        <v>0</v>
      </c>
      <c r="J220" s="100">
        <v>20.431000000000001</v>
      </c>
      <c r="K220" s="100">
        <v>0</v>
      </c>
      <c r="L220" s="100">
        <v>0</v>
      </c>
      <c r="M220" s="100">
        <v>0</v>
      </c>
      <c r="N220" s="108">
        <v>0</v>
      </c>
      <c r="O220" s="100">
        <v>0</v>
      </c>
      <c r="P220" s="100">
        <v>0.28999999999999998</v>
      </c>
      <c r="Q220" s="100">
        <v>0</v>
      </c>
      <c r="R220" s="100">
        <v>0</v>
      </c>
      <c r="S220" s="100">
        <v>0.12</v>
      </c>
      <c r="T220" s="631">
        <v>0</v>
      </c>
      <c r="U220" s="100">
        <v>0.88149999999999995</v>
      </c>
      <c r="V220" s="100">
        <v>0</v>
      </c>
      <c r="W220" s="100">
        <v>7.8E-2</v>
      </c>
      <c r="X220" s="100">
        <v>0</v>
      </c>
      <c r="Y220" s="100">
        <v>0</v>
      </c>
      <c r="Z220" s="100">
        <v>0</v>
      </c>
      <c r="AA220" s="100">
        <v>0.379</v>
      </c>
      <c r="AB220" s="100">
        <v>0</v>
      </c>
      <c r="AC220" s="100">
        <v>0</v>
      </c>
      <c r="AD220" s="100">
        <v>0</v>
      </c>
      <c r="AE220" s="631">
        <v>0</v>
      </c>
      <c r="AF220" s="100">
        <v>0</v>
      </c>
      <c r="AG220" s="100">
        <v>0.58399999999999996</v>
      </c>
      <c r="AH220" s="100">
        <v>9.8000000000000004E-2</v>
      </c>
      <c r="AI220" s="380"/>
      <c r="AJ220" s="381"/>
      <c r="AK220" s="155"/>
    </row>
    <row r="221" spans="1:37">
      <c r="A221" s="1090"/>
      <c r="B221" s="490" t="s">
        <v>32</v>
      </c>
      <c r="C221" s="112" t="s">
        <v>33</v>
      </c>
      <c r="D221" s="103" t="s">
        <v>112</v>
      </c>
      <c r="E221" s="112">
        <v>10</v>
      </c>
      <c r="F221" s="620">
        <v>2000</v>
      </c>
      <c r="G221" s="115">
        <v>0</v>
      </c>
      <c r="H221" s="116">
        <v>0</v>
      </c>
      <c r="I221" s="116">
        <v>0</v>
      </c>
      <c r="J221" s="116">
        <v>23.095500000000001</v>
      </c>
      <c r="K221" s="116">
        <v>0</v>
      </c>
      <c r="L221" s="116">
        <v>0</v>
      </c>
      <c r="M221" s="116">
        <v>3.0000000000000002E-2</v>
      </c>
      <c r="N221" s="118">
        <v>0.17949999999999999</v>
      </c>
      <c r="O221" s="116">
        <v>0</v>
      </c>
      <c r="P221" s="116">
        <v>0.10349999999999998</v>
      </c>
      <c r="Q221" s="116">
        <v>0</v>
      </c>
      <c r="R221" s="116">
        <v>0</v>
      </c>
      <c r="S221" s="116">
        <v>0.1595</v>
      </c>
      <c r="T221" s="631">
        <v>0</v>
      </c>
      <c r="U221" s="116">
        <v>0.19750000000000001</v>
      </c>
      <c r="V221" s="116">
        <v>0</v>
      </c>
      <c r="W221" s="116">
        <v>0.26</v>
      </c>
      <c r="X221" s="116">
        <v>0</v>
      </c>
      <c r="Y221" s="116">
        <v>0</v>
      </c>
      <c r="Z221" s="116">
        <v>0</v>
      </c>
      <c r="AA221" s="116">
        <v>0</v>
      </c>
      <c r="AB221" s="116">
        <v>0</v>
      </c>
      <c r="AC221" s="116">
        <v>0</v>
      </c>
      <c r="AD221" s="116">
        <v>0</v>
      </c>
      <c r="AE221" s="631">
        <v>0</v>
      </c>
      <c r="AF221" s="116">
        <v>0</v>
      </c>
      <c r="AG221" s="116">
        <v>1.1479999999999999</v>
      </c>
      <c r="AH221" s="116">
        <v>0</v>
      </c>
      <c r="AI221" s="380"/>
      <c r="AJ221" s="381"/>
      <c r="AK221" s="155"/>
    </row>
    <row r="222" spans="1:37" s="171" customFormat="1">
      <c r="A222" s="1090"/>
      <c r="B222" s="628" t="s">
        <v>194</v>
      </c>
      <c r="C222" s="704"/>
      <c r="D222" s="560"/>
      <c r="E222" s="704"/>
      <c r="F222" s="673"/>
      <c r="G222" s="669">
        <v>0</v>
      </c>
      <c r="H222" s="672">
        <v>0</v>
      </c>
      <c r="I222" s="670">
        <v>1</v>
      </c>
      <c r="J222" s="670">
        <v>1</v>
      </c>
      <c r="K222" s="670">
        <v>0</v>
      </c>
      <c r="L222" s="670">
        <v>1</v>
      </c>
      <c r="M222" s="670">
        <v>1</v>
      </c>
      <c r="N222" s="671">
        <v>1</v>
      </c>
      <c r="O222" s="670">
        <v>0</v>
      </c>
      <c r="P222" s="670">
        <v>1</v>
      </c>
      <c r="Q222" s="670">
        <v>1</v>
      </c>
      <c r="R222" s="670">
        <v>1</v>
      </c>
      <c r="S222" s="670">
        <v>1</v>
      </c>
      <c r="T222" s="672">
        <v>0</v>
      </c>
      <c r="U222" s="670">
        <v>1</v>
      </c>
      <c r="V222" s="670">
        <v>0</v>
      </c>
      <c r="W222" s="670">
        <v>1</v>
      </c>
      <c r="X222" s="670">
        <v>0</v>
      </c>
      <c r="Y222" s="670">
        <v>0</v>
      </c>
      <c r="Z222" s="670">
        <v>0</v>
      </c>
      <c r="AA222" s="670">
        <v>1</v>
      </c>
      <c r="AB222" s="670">
        <v>0</v>
      </c>
      <c r="AC222" s="670">
        <v>0</v>
      </c>
      <c r="AD222" s="670">
        <v>0</v>
      </c>
      <c r="AE222" s="672">
        <v>0</v>
      </c>
      <c r="AF222" s="670">
        <v>0</v>
      </c>
      <c r="AG222" s="670">
        <v>1</v>
      </c>
      <c r="AH222" s="670">
        <v>1</v>
      </c>
      <c r="AI222" s="643">
        <f>SUM(G222:AH222)</f>
        <v>14</v>
      </c>
      <c r="AJ222" s="644">
        <v>5</v>
      </c>
      <c r="AK222" s="200" t="s">
        <v>119</v>
      </c>
    </row>
    <row r="223" spans="1:37">
      <c r="A223" s="1090"/>
      <c r="B223" s="488" t="s">
        <v>32</v>
      </c>
      <c r="C223" s="103" t="s">
        <v>33</v>
      </c>
      <c r="D223" s="103" t="s">
        <v>113</v>
      </c>
      <c r="E223" s="103">
        <v>1</v>
      </c>
      <c r="F223" s="566">
        <v>2000</v>
      </c>
      <c r="G223" s="106">
        <v>0</v>
      </c>
      <c r="H223" s="100">
        <v>0</v>
      </c>
      <c r="I223" s="100">
        <v>0</v>
      </c>
      <c r="J223" s="100">
        <v>2.2570000000000001</v>
      </c>
      <c r="K223" s="100">
        <v>0</v>
      </c>
      <c r="L223" s="100">
        <v>0.2</v>
      </c>
      <c r="M223" s="100">
        <v>0.17199999999999999</v>
      </c>
      <c r="N223" s="108">
        <v>0.25800000000000001</v>
      </c>
      <c r="O223" s="100">
        <v>0</v>
      </c>
      <c r="P223" s="100">
        <v>0</v>
      </c>
      <c r="Q223" s="100">
        <v>4.7E-2</v>
      </c>
      <c r="R223" s="100">
        <v>0</v>
      </c>
      <c r="S223" s="100">
        <v>0</v>
      </c>
      <c r="T223" s="631">
        <v>0</v>
      </c>
      <c r="U223" s="100">
        <v>0</v>
      </c>
      <c r="V223" s="100">
        <v>0</v>
      </c>
      <c r="W223" s="100">
        <v>0.252</v>
      </c>
      <c r="X223" s="100">
        <v>0</v>
      </c>
      <c r="Y223" s="100">
        <v>0</v>
      </c>
      <c r="Z223" s="100">
        <v>0</v>
      </c>
      <c r="AA223" s="100">
        <v>0</v>
      </c>
      <c r="AB223" s="100">
        <v>0</v>
      </c>
      <c r="AC223" s="100">
        <v>0</v>
      </c>
      <c r="AD223" s="100">
        <v>0</v>
      </c>
      <c r="AE223" s="631">
        <v>0</v>
      </c>
      <c r="AF223" s="100">
        <v>0</v>
      </c>
      <c r="AG223" s="100">
        <v>0</v>
      </c>
      <c r="AH223" s="100">
        <v>0</v>
      </c>
      <c r="AI223" s="380"/>
      <c r="AJ223" s="381"/>
      <c r="AK223" s="155"/>
    </row>
    <row r="224" spans="1:37">
      <c r="A224" s="1090"/>
      <c r="B224" s="488" t="s">
        <v>32</v>
      </c>
      <c r="C224" s="103" t="s">
        <v>33</v>
      </c>
      <c r="D224" s="103" t="s">
        <v>113</v>
      </c>
      <c r="E224" s="103">
        <v>2</v>
      </c>
      <c r="F224" s="566">
        <v>2000</v>
      </c>
      <c r="G224" s="106">
        <v>0</v>
      </c>
      <c r="H224" s="100">
        <v>0</v>
      </c>
      <c r="I224" s="100">
        <v>1.0999999999999999E-2</v>
      </c>
      <c r="J224" s="100">
        <v>1.242</v>
      </c>
      <c r="K224" s="100">
        <v>0</v>
      </c>
      <c r="L224" s="100">
        <v>0</v>
      </c>
      <c r="M224" s="100">
        <v>3.4000000000000002E-2</v>
      </c>
      <c r="N224" s="108">
        <v>3.85E-2</v>
      </c>
      <c r="O224" s="100">
        <v>0</v>
      </c>
      <c r="P224" s="100">
        <v>0</v>
      </c>
      <c r="Q224" s="100">
        <v>0</v>
      </c>
      <c r="R224" s="100">
        <v>0</v>
      </c>
      <c r="S224" s="100">
        <v>0</v>
      </c>
      <c r="T224" s="631">
        <v>0</v>
      </c>
      <c r="U224" s="100">
        <v>0</v>
      </c>
      <c r="V224" s="100">
        <v>0</v>
      </c>
      <c r="W224" s="100">
        <v>0</v>
      </c>
      <c r="X224" s="100">
        <v>0</v>
      </c>
      <c r="Y224" s="100">
        <v>0</v>
      </c>
      <c r="Z224" s="100">
        <v>0</v>
      </c>
      <c r="AA224" s="100">
        <v>0</v>
      </c>
      <c r="AB224" s="100">
        <v>0</v>
      </c>
      <c r="AC224" s="100">
        <v>0</v>
      </c>
      <c r="AD224" s="100">
        <v>0</v>
      </c>
      <c r="AE224" s="631">
        <v>0</v>
      </c>
      <c r="AF224" s="100">
        <v>0</v>
      </c>
      <c r="AG224" s="100">
        <v>0</v>
      </c>
      <c r="AH224" s="100">
        <v>0</v>
      </c>
      <c r="AI224" s="380"/>
      <c r="AJ224" s="381"/>
      <c r="AK224" s="155"/>
    </row>
    <row r="225" spans="1:37">
      <c r="A225" s="1090"/>
      <c r="B225" s="488" t="s">
        <v>32</v>
      </c>
      <c r="C225" s="103" t="s">
        <v>33</v>
      </c>
      <c r="D225" s="103" t="s">
        <v>113</v>
      </c>
      <c r="E225" s="103">
        <v>3</v>
      </c>
      <c r="F225" s="566">
        <v>1988.03</v>
      </c>
      <c r="G225" s="106">
        <v>0</v>
      </c>
      <c r="H225" s="100">
        <v>0</v>
      </c>
      <c r="I225" s="100">
        <v>0</v>
      </c>
      <c r="J225" s="100">
        <v>2.9320483091301441</v>
      </c>
      <c r="K225" s="100">
        <v>0</v>
      </c>
      <c r="L225" s="100">
        <v>0</v>
      </c>
      <c r="M225" s="100">
        <v>0</v>
      </c>
      <c r="N225" s="108">
        <v>0.52011287556022801</v>
      </c>
      <c r="O225" s="100">
        <v>0</v>
      </c>
      <c r="P225" s="100">
        <v>0.20120420717997214</v>
      </c>
      <c r="Q225" s="100">
        <v>2.8671599523146032E-2</v>
      </c>
      <c r="R225" s="100">
        <v>0</v>
      </c>
      <c r="S225" s="100">
        <v>0</v>
      </c>
      <c r="T225" s="631">
        <v>0</v>
      </c>
      <c r="U225" s="100">
        <v>0</v>
      </c>
      <c r="V225" s="100">
        <v>0</v>
      </c>
      <c r="W225" s="100">
        <v>3.4204715220595261E-2</v>
      </c>
      <c r="X225" s="100">
        <v>0</v>
      </c>
      <c r="Y225" s="100">
        <v>0</v>
      </c>
      <c r="Z225" s="100">
        <v>0</v>
      </c>
      <c r="AA225" s="100">
        <v>0</v>
      </c>
      <c r="AB225" s="100">
        <v>0</v>
      </c>
      <c r="AC225" s="100">
        <v>0</v>
      </c>
      <c r="AD225" s="100">
        <v>0</v>
      </c>
      <c r="AE225" s="631">
        <v>0</v>
      </c>
      <c r="AF225" s="100">
        <v>0</v>
      </c>
      <c r="AG225" s="100">
        <v>0</v>
      </c>
      <c r="AH225" s="100">
        <v>0</v>
      </c>
      <c r="AI225" s="380"/>
      <c r="AJ225" s="381"/>
      <c r="AK225" s="155"/>
    </row>
    <row r="226" spans="1:37">
      <c r="A226" s="1090"/>
      <c r="B226" s="488" t="s">
        <v>32</v>
      </c>
      <c r="C226" s="103" t="s">
        <v>33</v>
      </c>
      <c r="D226" s="103" t="s">
        <v>113</v>
      </c>
      <c r="E226" s="103">
        <v>4</v>
      </c>
      <c r="F226" s="566">
        <v>1985.34</v>
      </c>
      <c r="G226" s="106">
        <v>0</v>
      </c>
      <c r="H226" s="100">
        <v>0</v>
      </c>
      <c r="I226" s="100">
        <v>0</v>
      </c>
      <c r="J226" s="100">
        <v>1.2919701411345161</v>
      </c>
      <c r="K226" s="100">
        <v>0</v>
      </c>
      <c r="L226" s="100">
        <v>0</v>
      </c>
      <c r="M226" s="100">
        <v>0</v>
      </c>
      <c r="N226" s="108">
        <v>0.28106017105382453</v>
      </c>
      <c r="O226" s="100">
        <v>0</v>
      </c>
      <c r="P226" s="100">
        <v>0</v>
      </c>
      <c r="Q226" s="100">
        <v>1.5614453947434697E-2</v>
      </c>
      <c r="R226" s="100">
        <v>0</v>
      </c>
      <c r="S226" s="100">
        <v>0</v>
      </c>
      <c r="T226" s="631">
        <v>0</v>
      </c>
      <c r="U226" s="100">
        <v>0</v>
      </c>
      <c r="V226" s="100">
        <v>0</v>
      </c>
      <c r="W226" s="100">
        <v>0</v>
      </c>
      <c r="X226" s="100">
        <v>0</v>
      </c>
      <c r="Y226" s="100">
        <v>0</v>
      </c>
      <c r="Z226" s="100">
        <v>0</v>
      </c>
      <c r="AA226" s="100">
        <v>0</v>
      </c>
      <c r="AB226" s="100">
        <v>0</v>
      </c>
      <c r="AC226" s="100">
        <v>0</v>
      </c>
      <c r="AD226" s="100">
        <v>0</v>
      </c>
      <c r="AE226" s="631">
        <v>0</v>
      </c>
      <c r="AF226" s="100">
        <v>0</v>
      </c>
      <c r="AG226" s="100">
        <v>0</v>
      </c>
      <c r="AH226" s="100">
        <v>0</v>
      </c>
      <c r="AI226" s="380"/>
      <c r="AJ226" s="381"/>
      <c r="AK226" s="155"/>
    </row>
    <row r="227" spans="1:37">
      <c r="A227" s="1090"/>
      <c r="B227" s="488" t="s">
        <v>32</v>
      </c>
      <c r="C227" s="103" t="s">
        <v>33</v>
      </c>
      <c r="D227" s="103" t="s">
        <v>113</v>
      </c>
      <c r="E227" s="103">
        <v>5</v>
      </c>
      <c r="F227" s="566">
        <v>1966.93</v>
      </c>
      <c r="G227" s="106">
        <v>0</v>
      </c>
      <c r="H227" s="100">
        <v>0</v>
      </c>
      <c r="I227" s="100">
        <v>2.491191857361472E-2</v>
      </c>
      <c r="J227" s="100">
        <v>1.2669490017438343</v>
      </c>
      <c r="K227" s="100">
        <v>0</v>
      </c>
      <c r="L227" s="100">
        <v>0</v>
      </c>
      <c r="M227" s="100">
        <v>0</v>
      </c>
      <c r="N227" s="108">
        <v>6.1008780180280942E-2</v>
      </c>
      <c r="O227" s="100">
        <v>0</v>
      </c>
      <c r="P227" s="100">
        <v>0</v>
      </c>
      <c r="Q227" s="100">
        <v>0.24047627521060741</v>
      </c>
      <c r="R227" s="100">
        <v>0</v>
      </c>
      <c r="S227" s="100">
        <v>6.6601251696806696E-2</v>
      </c>
      <c r="T227" s="631">
        <v>0</v>
      </c>
      <c r="U227" s="100">
        <v>0.12761003187708764</v>
      </c>
      <c r="V227" s="100">
        <v>0</v>
      </c>
      <c r="W227" s="100">
        <v>3.0504390090140474E-2</v>
      </c>
      <c r="X227" s="100">
        <v>0</v>
      </c>
      <c r="Y227" s="100">
        <v>0</v>
      </c>
      <c r="Z227" s="100">
        <v>0</v>
      </c>
      <c r="AA227" s="100">
        <v>0</v>
      </c>
      <c r="AB227" s="100">
        <v>0</v>
      </c>
      <c r="AC227" s="100">
        <v>0</v>
      </c>
      <c r="AD227" s="100">
        <v>0</v>
      </c>
      <c r="AE227" s="631">
        <v>0</v>
      </c>
      <c r="AF227" s="100">
        <v>0</v>
      </c>
      <c r="AG227" s="100">
        <v>0</v>
      </c>
      <c r="AH227" s="100">
        <v>0</v>
      </c>
      <c r="AI227" s="380"/>
      <c r="AJ227" s="381"/>
      <c r="AK227" s="155"/>
    </row>
    <row r="228" spans="1:37">
      <c r="A228" s="1090"/>
      <c r="B228" s="488" t="s">
        <v>32</v>
      </c>
      <c r="C228" s="103" t="s">
        <v>33</v>
      </c>
      <c r="D228" s="103" t="s">
        <v>113</v>
      </c>
      <c r="E228" s="103">
        <v>6</v>
      </c>
      <c r="F228" s="566">
        <v>1982.17</v>
      </c>
      <c r="G228" s="106">
        <v>0</v>
      </c>
      <c r="H228" s="100">
        <v>0</v>
      </c>
      <c r="I228" s="100">
        <v>0</v>
      </c>
      <c r="J228" s="100">
        <v>0.34658984849937191</v>
      </c>
      <c r="K228" s="100">
        <v>0</v>
      </c>
      <c r="L228" s="100">
        <v>0</v>
      </c>
      <c r="M228" s="100">
        <v>0.20432152640792667</v>
      </c>
      <c r="N228" s="108">
        <v>0.47927271626550699</v>
      </c>
      <c r="O228" s="100">
        <v>0</v>
      </c>
      <c r="P228" s="100">
        <v>0</v>
      </c>
      <c r="Q228" s="100">
        <v>0.11098947113517005</v>
      </c>
      <c r="R228" s="100">
        <v>0</v>
      </c>
      <c r="S228" s="100">
        <v>0</v>
      </c>
      <c r="T228" s="631">
        <v>0</v>
      </c>
      <c r="U228" s="100">
        <v>0</v>
      </c>
      <c r="V228" s="100">
        <v>0</v>
      </c>
      <c r="W228" s="100">
        <v>8.5260093735653353E-2</v>
      </c>
      <c r="X228" s="100">
        <v>0</v>
      </c>
      <c r="Y228" s="100">
        <v>0</v>
      </c>
      <c r="Z228" s="100">
        <v>0</v>
      </c>
      <c r="AA228" s="100">
        <v>0</v>
      </c>
      <c r="AB228" s="100">
        <v>0</v>
      </c>
      <c r="AC228" s="100">
        <v>0</v>
      </c>
      <c r="AD228" s="100">
        <v>0</v>
      </c>
      <c r="AE228" s="631">
        <v>0</v>
      </c>
      <c r="AF228" s="100">
        <v>0</v>
      </c>
      <c r="AG228" s="100">
        <v>0</v>
      </c>
      <c r="AH228" s="100">
        <v>0</v>
      </c>
      <c r="AI228" s="380"/>
      <c r="AJ228" s="381"/>
      <c r="AK228" s="155"/>
    </row>
    <row r="229" spans="1:37">
      <c r="A229" s="1090"/>
      <c r="B229" s="488" t="s">
        <v>32</v>
      </c>
      <c r="C229" s="103" t="s">
        <v>33</v>
      </c>
      <c r="D229" s="103" t="s">
        <v>113</v>
      </c>
      <c r="E229" s="103">
        <v>7</v>
      </c>
      <c r="F229" s="566">
        <v>2000</v>
      </c>
      <c r="G229" s="106">
        <v>0</v>
      </c>
      <c r="H229" s="100">
        <v>0</v>
      </c>
      <c r="I229" s="100">
        <v>0</v>
      </c>
      <c r="J229" s="100">
        <v>0.25299999999999995</v>
      </c>
      <c r="K229" s="100">
        <v>0</v>
      </c>
      <c r="L229" s="100">
        <v>0.13250000000000001</v>
      </c>
      <c r="M229" s="100">
        <v>0.77049999999999996</v>
      </c>
      <c r="N229" s="108">
        <v>0.33200000000000002</v>
      </c>
      <c r="O229" s="100">
        <v>0.1125</v>
      </c>
      <c r="P229" s="100">
        <v>0</v>
      </c>
      <c r="Q229" s="100">
        <v>9.1999999999999998E-2</v>
      </c>
      <c r="R229" s="100">
        <v>0</v>
      </c>
      <c r="S229" s="100">
        <v>0</v>
      </c>
      <c r="T229" s="631">
        <v>0</v>
      </c>
      <c r="U229" s="100">
        <v>0</v>
      </c>
      <c r="V229" s="100">
        <v>0</v>
      </c>
      <c r="W229" s="100">
        <v>0.12450000000000001</v>
      </c>
      <c r="X229" s="100">
        <v>0</v>
      </c>
      <c r="Y229" s="100">
        <v>0</v>
      </c>
      <c r="Z229" s="100">
        <v>0</v>
      </c>
      <c r="AA229" s="100">
        <v>0</v>
      </c>
      <c r="AB229" s="100">
        <v>0</v>
      </c>
      <c r="AC229" s="100">
        <v>0</v>
      </c>
      <c r="AD229" s="100">
        <v>0</v>
      </c>
      <c r="AE229" s="631">
        <v>0</v>
      </c>
      <c r="AF229" s="100">
        <v>0</v>
      </c>
      <c r="AG229" s="100">
        <v>0</v>
      </c>
      <c r="AH229" s="100">
        <v>0</v>
      </c>
      <c r="AI229" s="380"/>
      <c r="AJ229" s="381"/>
      <c r="AK229" s="155"/>
    </row>
    <row r="230" spans="1:37">
      <c r="A230" s="1090"/>
      <c r="B230" s="488" t="s">
        <v>32</v>
      </c>
      <c r="C230" s="103" t="s">
        <v>33</v>
      </c>
      <c r="D230" s="103" t="s">
        <v>113</v>
      </c>
      <c r="E230" s="103">
        <v>8</v>
      </c>
      <c r="F230" s="566">
        <v>2000</v>
      </c>
      <c r="G230" s="106">
        <v>0</v>
      </c>
      <c r="H230" s="100">
        <v>0</v>
      </c>
      <c r="I230" s="100">
        <v>0.72199999999999998</v>
      </c>
      <c r="J230" s="100">
        <v>0.84450000000000003</v>
      </c>
      <c r="K230" s="100">
        <v>0</v>
      </c>
      <c r="L230" s="100">
        <v>0.22599999999999998</v>
      </c>
      <c r="M230" s="100">
        <v>0</v>
      </c>
      <c r="N230" s="108">
        <v>0.20449999999999999</v>
      </c>
      <c r="O230" s="100">
        <v>0</v>
      </c>
      <c r="P230" s="100">
        <v>0</v>
      </c>
      <c r="Q230" s="100">
        <v>4.1000000000000002E-2</v>
      </c>
      <c r="R230" s="100">
        <v>0</v>
      </c>
      <c r="S230" s="100">
        <v>0</v>
      </c>
      <c r="T230" s="631">
        <v>0</v>
      </c>
      <c r="U230" s="100">
        <v>0</v>
      </c>
      <c r="V230" s="100">
        <v>0</v>
      </c>
      <c r="W230" s="100">
        <v>0</v>
      </c>
      <c r="X230" s="100">
        <v>0</v>
      </c>
      <c r="Y230" s="100">
        <v>0</v>
      </c>
      <c r="Z230" s="100">
        <v>0</v>
      </c>
      <c r="AA230" s="100">
        <v>0</v>
      </c>
      <c r="AB230" s="100">
        <v>0</v>
      </c>
      <c r="AC230" s="100">
        <v>0</v>
      </c>
      <c r="AD230" s="100">
        <v>0</v>
      </c>
      <c r="AE230" s="631">
        <v>0</v>
      </c>
      <c r="AF230" s="100">
        <v>0</v>
      </c>
      <c r="AG230" s="100">
        <v>0</v>
      </c>
      <c r="AH230" s="100">
        <v>0</v>
      </c>
      <c r="AI230" s="380"/>
      <c r="AJ230" s="381"/>
      <c r="AK230" s="155"/>
    </row>
    <row r="231" spans="1:37">
      <c r="A231" s="1090"/>
      <c r="B231" s="488" t="s">
        <v>32</v>
      </c>
      <c r="C231" s="103" t="s">
        <v>33</v>
      </c>
      <c r="D231" s="103" t="s">
        <v>113</v>
      </c>
      <c r="E231" s="103">
        <v>9</v>
      </c>
      <c r="F231" s="566">
        <v>1996.26</v>
      </c>
      <c r="G231" s="106">
        <v>0</v>
      </c>
      <c r="H231" s="100">
        <v>0</v>
      </c>
      <c r="I231" s="100">
        <v>2.0823940769238476</v>
      </c>
      <c r="J231" s="100">
        <v>1.8750062617093965</v>
      </c>
      <c r="K231" s="100">
        <v>0</v>
      </c>
      <c r="L231" s="100">
        <v>0</v>
      </c>
      <c r="M231" s="100">
        <v>0</v>
      </c>
      <c r="N231" s="108">
        <v>0.1683147485798443</v>
      </c>
      <c r="O231" s="100">
        <v>0</v>
      </c>
      <c r="P231" s="100">
        <v>0</v>
      </c>
      <c r="Q231" s="100">
        <v>0</v>
      </c>
      <c r="R231" s="100">
        <v>0</v>
      </c>
      <c r="S231" s="100">
        <v>0</v>
      </c>
      <c r="T231" s="631">
        <v>0</v>
      </c>
      <c r="U231" s="100">
        <v>0</v>
      </c>
      <c r="V231" s="100">
        <v>0</v>
      </c>
      <c r="W231" s="100">
        <v>1.8534659813851904E-2</v>
      </c>
      <c r="X231" s="100">
        <v>0</v>
      </c>
      <c r="Y231" s="100">
        <v>0</v>
      </c>
      <c r="Z231" s="100">
        <v>0</v>
      </c>
      <c r="AA231" s="100">
        <v>0</v>
      </c>
      <c r="AB231" s="100">
        <v>0</v>
      </c>
      <c r="AC231" s="100">
        <v>0</v>
      </c>
      <c r="AD231" s="100">
        <v>0</v>
      </c>
      <c r="AE231" s="631">
        <v>0</v>
      </c>
      <c r="AF231" s="100">
        <v>0</v>
      </c>
      <c r="AG231" s="100">
        <v>0</v>
      </c>
      <c r="AH231" s="100">
        <v>0</v>
      </c>
      <c r="AI231" s="380"/>
      <c r="AJ231" s="381"/>
      <c r="AK231" s="155"/>
    </row>
    <row r="232" spans="1:37">
      <c r="A232" s="1090"/>
      <c r="B232" s="490" t="s">
        <v>32</v>
      </c>
      <c r="C232" s="112" t="s">
        <v>33</v>
      </c>
      <c r="D232" s="103" t="s">
        <v>113</v>
      </c>
      <c r="E232" s="112">
        <v>10</v>
      </c>
      <c r="F232" s="620">
        <v>2000</v>
      </c>
      <c r="G232" s="115">
        <v>0</v>
      </c>
      <c r="H232" s="116">
        <v>0</v>
      </c>
      <c r="I232" s="116">
        <v>7.1499999999999994E-2</v>
      </c>
      <c r="J232" s="116">
        <v>1.0469999999999999</v>
      </c>
      <c r="K232" s="116">
        <v>0</v>
      </c>
      <c r="L232" s="116">
        <v>0</v>
      </c>
      <c r="M232" s="116">
        <v>0</v>
      </c>
      <c r="N232" s="118">
        <v>1.0645</v>
      </c>
      <c r="O232" s="116">
        <v>0</v>
      </c>
      <c r="P232" s="116">
        <v>3.0499999999999999E-2</v>
      </c>
      <c r="Q232" s="116">
        <v>6.4500000000000002E-2</v>
      </c>
      <c r="R232" s="116">
        <v>0</v>
      </c>
      <c r="S232" s="116">
        <v>0</v>
      </c>
      <c r="T232" s="631">
        <v>0</v>
      </c>
      <c r="U232" s="116">
        <v>3.0499999999999999E-2</v>
      </c>
      <c r="V232" s="116">
        <v>0</v>
      </c>
      <c r="W232" s="116">
        <v>6.4999999999999997E-3</v>
      </c>
      <c r="X232" s="116">
        <v>0</v>
      </c>
      <c r="Y232" s="116">
        <v>0</v>
      </c>
      <c r="Z232" s="116">
        <v>0</v>
      </c>
      <c r="AA232" s="116">
        <v>0</v>
      </c>
      <c r="AB232" s="116">
        <v>0</v>
      </c>
      <c r="AC232" s="116">
        <v>0</v>
      </c>
      <c r="AD232" s="116">
        <v>0</v>
      </c>
      <c r="AE232" s="631">
        <v>0</v>
      </c>
      <c r="AF232" s="116">
        <v>0</v>
      </c>
      <c r="AG232" s="116">
        <v>0</v>
      </c>
      <c r="AH232" s="116">
        <v>0</v>
      </c>
      <c r="AI232" s="380"/>
      <c r="AJ232" s="381"/>
      <c r="AK232" s="155"/>
    </row>
    <row r="233" spans="1:37" s="171" customFormat="1" ht="15.75" thickBot="1">
      <c r="A233" s="1090"/>
      <c r="B233" s="628" t="s">
        <v>194</v>
      </c>
      <c r="C233" s="705"/>
      <c r="D233" s="563"/>
      <c r="E233" s="706"/>
      <c r="F233" s="707"/>
      <c r="G233" s="675">
        <v>0</v>
      </c>
      <c r="H233" s="676">
        <v>0</v>
      </c>
      <c r="I233" s="676">
        <v>1</v>
      </c>
      <c r="J233" s="676">
        <v>1</v>
      </c>
      <c r="K233" s="676">
        <v>0</v>
      </c>
      <c r="L233" s="676">
        <v>1</v>
      </c>
      <c r="M233" s="676">
        <v>1</v>
      </c>
      <c r="N233" s="677">
        <v>1</v>
      </c>
      <c r="O233" s="676">
        <v>1</v>
      </c>
      <c r="P233" s="676">
        <v>1</v>
      </c>
      <c r="Q233" s="676">
        <v>1</v>
      </c>
      <c r="R233" s="676">
        <v>0</v>
      </c>
      <c r="S233" s="676">
        <v>1</v>
      </c>
      <c r="T233" s="676">
        <v>0</v>
      </c>
      <c r="U233" s="676">
        <v>1</v>
      </c>
      <c r="V233" s="676">
        <v>0</v>
      </c>
      <c r="W233" s="676">
        <v>1</v>
      </c>
      <c r="X233" s="676">
        <v>0</v>
      </c>
      <c r="Y233" s="676">
        <v>0</v>
      </c>
      <c r="Z233" s="676">
        <v>0</v>
      </c>
      <c r="AA233" s="676">
        <v>0</v>
      </c>
      <c r="AB233" s="676">
        <v>0</v>
      </c>
      <c r="AC233" s="676">
        <v>0</v>
      </c>
      <c r="AD233" s="676">
        <v>0</v>
      </c>
      <c r="AE233" s="676">
        <v>0</v>
      </c>
      <c r="AF233" s="676">
        <v>0</v>
      </c>
      <c r="AG233" s="676">
        <v>0</v>
      </c>
      <c r="AH233" s="676">
        <v>0</v>
      </c>
      <c r="AI233" s="661">
        <f>SUM(G233:AH233)</f>
        <v>11</v>
      </c>
      <c r="AJ233" s="662">
        <v>3</v>
      </c>
      <c r="AK233" s="201" t="s">
        <v>95</v>
      </c>
    </row>
    <row r="234" spans="1:37">
      <c r="A234" s="1090"/>
      <c r="B234" s="488" t="s">
        <v>34</v>
      </c>
      <c r="C234" s="103" t="s">
        <v>35</v>
      </c>
      <c r="D234" s="93" t="s">
        <v>111</v>
      </c>
      <c r="E234" s="103">
        <v>1</v>
      </c>
      <c r="F234" s="566">
        <v>1998.2</v>
      </c>
      <c r="G234" s="106">
        <v>0</v>
      </c>
      <c r="H234" s="100">
        <v>0</v>
      </c>
      <c r="I234" s="100">
        <v>0</v>
      </c>
      <c r="J234" s="100">
        <v>6.911220098088279</v>
      </c>
      <c r="K234" s="100">
        <v>0</v>
      </c>
      <c r="L234" s="100">
        <v>0</v>
      </c>
      <c r="M234" s="100">
        <v>0</v>
      </c>
      <c r="N234" s="108">
        <v>10.090581523371034</v>
      </c>
      <c r="O234" s="100">
        <v>9.4585126613952561E-2</v>
      </c>
      <c r="P234" s="100">
        <v>0</v>
      </c>
      <c r="Q234" s="100">
        <v>9.3083775397858073E-2</v>
      </c>
      <c r="R234" s="100">
        <v>3.0367330597537783</v>
      </c>
      <c r="S234" s="100">
        <v>0</v>
      </c>
      <c r="T234" s="630">
        <v>0</v>
      </c>
      <c r="U234" s="100">
        <v>0.3282954659193274</v>
      </c>
      <c r="V234" s="100">
        <v>0</v>
      </c>
      <c r="W234" s="100">
        <v>5.7051346211590435E-2</v>
      </c>
      <c r="X234" s="100">
        <v>0</v>
      </c>
      <c r="Y234" s="100">
        <v>0</v>
      </c>
      <c r="Z234" s="100">
        <v>0</v>
      </c>
      <c r="AA234" s="100">
        <v>0</v>
      </c>
      <c r="AB234" s="100">
        <v>0</v>
      </c>
      <c r="AC234" s="100">
        <v>0</v>
      </c>
      <c r="AD234" s="100">
        <v>0</v>
      </c>
      <c r="AE234" s="630">
        <v>0</v>
      </c>
      <c r="AF234" s="100">
        <v>0</v>
      </c>
      <c r="AG234" s="100">
        <v>0.2206986287658893</v>
      </c>
      <c r="AH234" s="108">
        <v>0</v>
      </c>
      <c r="AI234" s="136"/>
      <c r="AJ234" s="154"/>
      <c r="AK234" s="155"/>
    </row>
    <row r="235" spans="1:37">
      <c r="A235" s="1090"/>
      <c r="B235" s="488" t="s">
        <v>34</v>
      </c>
      <c r="C235" s="103" t="s">
        <v>35</v>
      </c>
      <c r="D235" s="103" t="s">
        <v>111</v>
      </c>
      <c r="E235" s="103">
        <v>2</v>
      </c>
      <c r="F235" s="566">
        <v>1998.66</v>
      </c>
      <c r="G235" s="106">
        <v>0</v>
      </c>
      <c r="H235" s="100">
        <v>0</v>
      </c>
      <c r="I235" s="100">
        <v>0</v>
      </c>
      <c r="J235" s="100">
        <v>4.1622887334514127</v>
      </c>
      <c r="K235" s="100">
        <v>0</v>
      </c>
      <c r="L235" s="100">
        <v>6.1541232625859324E-2</v>
      </c>
      <c r="M235" s="100">
        <v>0</v>
      </c>
      <c r="N235" s="108">
        <v>7.4304784205417631</v>
      </c>
      <c r="O235" s="100">
        <v>0</v>
      </c>
      <c r="P235" s="100">
        <v>8.9059669978885855E-2</v>
      </c>
      <c r="Q235" s="100">
        <v>2.2014749882421223E-2</v>
      </c>
      <c r="R235" s="100">
        <v>2.6878008265537909</v>
      </c>
      <c r="S235" s="100">
        <v>5.1034192909249196E-2</v>
      </c>
      <c r="T235" s="631">
        <v>0</v>
      </c>
      <c r="U235" s="100">
        <v>8.255531205907958E-2</v>
      </c>
      <c r="V235" s="100">
        <v>0</v>
      </c>
      <c r="W235" s="100">
        <v>0.2721823621826624</v>
      </c>
      <c r="X235" s="100">
        <v>0</v>
      </c>
      <c r="Y235" s="100">
        <v>0</v>
      </c>
      <c r="Z235" s="100">
        <v>0</v>
      </c>
      <c r="AA235" s="100">
        <v>0.11807911300571382</v>
      </c>
      <c r="AB235" s="100">
        <v>0</v>
      </c>
      <c r="AC235" s="100">
        <v>0</v>
      </c>
      <c r="AD235" s="100">
        <v>0</v>
      </c>
      <c r="AE235" s="631">
        <v>0</v>
      </c>
      <c r="AF235" s="100">
        <v>0.11457676643351045</v>
      </c>
      <c r="AG235" s="100">
        <v>0.40627220237559158</v>
      </c>
      <c r="AH235" s="108">
        <v>0</v>
      </c>
      <c r="AI235" s="136"/>
      <c r="AJ235" s="154"/>
      <c r="AK235" s="155"/>
    </row>
    <row r="236" spans="1:37">
      <c r="A236" s="1090"/>
      <c r="B236" s="488" t="s">
        <v>34</v>
      </c>
      <c r="C236" s="103" t="s">
        <v>35</v>
      </c>
      <c r="D236" s="103" t="s">
        <v>111</v>
      </c>
      <c r="E236" s="103">
        <v>3</v>
      </c>
      <c r="F236" s="566">
        <v>2000</v>
      </c>
      <c r="G236" s="106">
        <v>0</v>
      </c>
      <c r="H236" s="100">
        <v>0</v>
      </c>
      <c r="I236" s="100">
        <v>4.7500000000000001E-2</v>
      </c>
      <c r="J236" s="100">
        <v>3.2084999999999999</v>
      </c>
      <c r="K236" s="100">
        <v>0</v>
      </c>
      <c r="L236" s="100">
        <v>0</v>
      </c>
      <c r="M236" s="100">
        <v>4.2000000000000003E-2</v>
      </c>
      <c r="N236" s="108">
        <v>6.0940000000000003</v>
      </c>
      <c r="O236" s="100">
        <v>0</v>
      </c>
      <c r="P236" s="100">
        <v>0</v>
      </c>
      <c r="Q236" s="100">
        <v>5.3499999999999999E-2</v>
      </c>
      <c r="R236" s="100">
        <v>1.3640000000000001</v>
      </c>
      <c r="S236" s="100">
        <v>1.55E-2</v>
      </c>
      <c r="T236" s="631">
        <v>0</v>
      </c>
      <c r="U236" s="100">
        <v>0.35849999999999999</v>
      </c>
      <c r="V236" s="100">
        <v>0</v>
      </c>
      <c r="W236" s="100">
        <v>7.1999999999999995E-2</v>
      </c>
      <c r="X236" s="100">
        <v>0</v>
      </c>
      <c r="Y236" s="100">
        <v>0</v>
      </c>
      <c r="Z236" s="100">
        <v>0</v>
      </c>
      <c r="AA236" s="100">
        <v>0</v>
      </c>
      <c r="AB236" s="100">
        <v>0</v>
      </c>
      <c r="AC236" s="100">
        <v>0</v>
      </c>
      <c r="AD236" s="100">
        <v>0</v>
      </c>
      <c r="AE236" s="631">
        <v>0</v>
      </c>
      <c r="AF236" s="100">
        <v>0.13900000000000001</v>
      </c>
      <c r="AG236" s="100">
        <v>0.89949999999999986</v>
      </c>
      <c r="AH236" s="108">
        <v>0</v>
      </c>
      <c r="AI236" s="136"/>
      <c r="AJ236" s="154"/>
      <c r="AK236" s="155"/>
    </row>
    <row r="237" spans="1:37">
      <c r="A237" s="1090"/>
      <c r="B237" s="488" t="s">
        <v>34</v>
      </c>
      <c r="C237" s="103" t="s">
        <v>35</v>
      </c>
      <c r="D237" s="103" t="s">
        <v>111</v>
      </c>
      <c r="E237" s="103">
        <v>4</v>
      </c>
      <c r="F237" s="566">
        <v>2000</v>
      </c>
      <c r="G237" s="106">
        <v>0</v>
      </c>
      <c r="H237" s="100">
        <v>0</v>
      </c>
      <c r="I237" s="100">
        <v>0</v>
      </c>
      <c r="J237" s="100">
        <v>4.2149999999999999</v>
      </c>
      <c r="K237" s="100">
        <v>0</v>
      </c>
      <c r="L237" s="100">
        <v>0</v>
      </c>
      <c r="M237" s="100">
        <v>7.8E-2</v>
      </c>
      <c r="N237" s="108">
        <v>9.0890000000000004</v>
      </c>
      <c r="O237" s="100">
        <v>0</v>
      </c>
      <c r="P237" s="100">
        <v>0</v>
      </c>
      <c r="Q237" s="100">
        <v>0.13250000000000001</v>
      </c>
      <c r="R237" s="100">
        <v>1.2090000000000001</v>
      </c>
      <c r="S237" s="100">
        <v>0</v>
      </c>
      <c r="T237" s="631">
        <v>0</v>
      </c>
      <c r="U237" s="100">
        <v>0.13500000000000001</v>
      </c>
      <c r="V237" s="100">
        <v>0</v>
      </c>
      <c r="W237" s="100">
        <v>9.9500000000000005E-2</v>
      </c>
      <c r="X237" s="100">
        <v>0</v>
      </c>
      <c r="Y237" s="100">
        <v>0</v>
      </c>
      <c r="Z237" s="100">
        <v>0</v>
      </c>
      <c r="AA237" s="100">
        <v>0</v>
      </c>
      <c r="AB237" s="100">
        <v>0</v>
      </c>
      <c r="AC237" s="100">
        <v>0</v>
      </c>
      <c r="AD237" s="100">
        <v>0</v>
      </c>
      <c r="AE237" s="631">
        <v>0</v>
      </c>
      <c r="AF237" s="100">
        <v>0</v>
      </c>
      <c r="AG237" s="100">
        <v>0.88350000000000006</v>
      </c>
      <c r="AH237" s="108">
        <v>6.6500000000000004E-2</v>
      </c>
      <c r="AI237" s="136"/>
      <c r="AJ237" s="154"/>
      <c r="AK237" s="155"/>
    </row>
    <row r="238" spans="1:37">
      <c r="A238" s="1090"/>
      <c r="B238" s="488" t="s">
        <v>34</v>
      </c>
      <c r="C238" s="103" t="s">
        <v>35</v>
      </c>
      <c r="D238" s="103" t="s">
        <v>111</v>
      </c>
      <c r="E238" s="103">
        <v>5</v>
      </c>
      <c r="F238" s="566">
        <v>2000</v>
      </c>
      <c r="G238" s="106">
        <v>0</v>
      </c>
      <c r="H238" s="100">
        <v>0</v>
      </c>
      <c r="I238" s="100">
        <v>0</v>
      </c>
      <c r="J238" s="100">
        <v>10.5045</v>
      </c>
      <c r="K238" s="100">
        <v>0</v>
      </c>
      <c r="L238" s="100">
        <v>0</v>
      </c>
      <c r="M238" s="100">
        <v>3.2000000000000001E-2</v>
      </c>
      <c r="N238" s="108">
        <v>0.96850000000000003</v>
      </c>
      <c r="O238" s="100">
        <v>0</v>
      </c>
      <c r="P238" s="100">
        <v>0</v>
      </c>
      <c r="Q238" s="100">
        <v>3.7999999999999999E-2</v>
      </c>
      <c r="R238" s="100">
        <v>2.2105000000000001</v>
      </c>
      <c r="S238" s="100">
        <v>8.6999999999999994E-2</v>
      </c>
      <c r="T238" s="631">
        <v>0</v>
      </c>
      <c r="U238" s="100">
        <v>8.7499999999999994E-2</v>
      </c>
      <c r="V238" s="100">
        <v>0</v>
      </c>
      <c r="W238" s="100">
        <v>0.76200000000000001</v>
      </c>
      <c r="X238" s="100">
        <v>0</v>
      </c>
      <c r="Y238" s="100">
        <v>0</v>
      </c>
      <c r="Z238" s="100">
        <v>0</v>
      </c>
      <c r="AA238" s="100">
        <v>0</v>
      </c>
      <c r="AB238" s="100">
        <v>0</v>
      </c>
      <c r="AC238" s="100">
        <v>0</v>
      </c>
      <c r="AD238" s="100">
        <v>0</v>
      </c>
      <c r="AE238" s="631">
        <v>0</v>
      </c>
      <c r="AF238" s="100">
        <v>0</v>
      </c>
      <c r="AG238" s="100">
        <v>0.29549999999999998</v>
      </c>
      <c r="AH238" s="108">
        <v>0</v>
      </c>
      <c r="AI238" s="136"/>
      <c r="AJ238" s="154"/>
      <c r="AK238" s="155"/>
    </row>
    <row r="239" spans="1:37">
      <c r="A239" s="1090"/>
      <c r="B239" s="488" t="s">
        <v>34</v>
      </c>
      <c r="C239" s="103" t="s">
        <v>35</v>
      </c>
      <c r="D239" s="103" t="s">
        <v>111</v>
      </c>
      <c r="E239" s="103">
        <v>6</v>
      </c>
      <c r="F239" s="566">
        <v>2000</v>
      </c>
      <c r="G239" s="106">
        <v>0</v>
      </c>
      <c r="H239" s="100">
        <v>0</v>
      </c>
      <c r="I239" s="100">
        <v>9.2499999999999999E-2</v>
      </c>
      <c r="J239" s="100">
        <v>11.4985</v>
      </c>
      <c r="K239" s="100">
        <v>0</v>
      </c>
      <c r="L239" s="100">
        <v>0</v>
      </c>
      <c r="M239" s="100">
        <v>0</v>
      </c>
      <c r="N239" s="108">
        <v>3.7454999999999998</v>
      </c>
      <c r="O239" s="100">
        <v>0</v>
      </c>
      <c r="P239" s="100">
        <v>0</v>
      </c>
      <c r="Q239" s="100">
        <v>3.1E-2</v>
      </c>
      <c r="R239" s="100">
        <v>0.13350000000000001</v>
      </c>
      <c r="S239" s="100">
        <v>0</v>
      </c>
      <c r="T239" s="631">
        <v>0</v>
      </c>
      <c r="U239" s="100">
        <v>0.1905</v>
      </c>
      <c r="V239" s="100">
        <v>0</v>
      </c>
      <c r="W239" s="100">
        <v>0.19600000000000001</v>
      </c>
      <c r="X239" s="100">
        <v>0</v>
      </c>
      <c r="Y239" s="100">
        <v>0</v>
      </c>
      <c r="Z239" s="100">
        <v>0</v>
      </c>
      <c r="AA239" s="100">
        <v>0</v>
      </c>
      <c r="AB239" s="100">
        <v>0</v>
      </c>
      <c r="AC239" s="100">
        <v>0</v>
      </c>
      <c r="AD239" s="100">
        <v>0</v>
      </c>
      <c r="AE239" s="631">
        <v>0</v>
      </c>
      <c r="AF239" s="100">
        <v>0</v>
      </c>
      <c r="AG239" s="100">
        <v>0.34749999999999998</v>
      </c>
      <c r="AH239" s="108">
        <v>0</v>
      </c>
      <c r="AI239" s="136"/>
      <c r="AJ239" s="154"/>
      <c r="AK239" s="155"/>
    </row>
    <row r="240" spans="1:37">
      <c r="A240" s="1090"/>
      <c r="B240" s="488" t="s">
        <v>34</v>
      </c>
      <c r="C240" s="103" t="s">
        <v>35</v>
      </c>
      <c r="D240" s="103" t="s">
        <v>111</v>
      </c>
      <c r="E240" s="103">
        <v>7</v>
      </c>
      <c r="F240" s="566">
        <v>2000</v>
      </c>
      <c r="G240" s="106">
        <v>0</v>
      </c>
      <c r="H240" s="100">
        <v>0</v>
      </c>
      <c r="I240" s="100">
        <v>1.9E-2</v>
      </c>
      <c r="J240" s="100">
        <v>8.2360000000000007</v>
      </c>
      <c r="K240" s="100">
        <v>0</v>
      </c>
      <c r="L240" s="100">
        <v>0</v>
      </c>
      <c r="M240" s="100">
        <v>0</v>
      </c>
      <c r="N240" s="108">
        <v>3.8889999999999998</v>
      </c>
      <c r="O240" s="100">
        <v>0</v>
      </c>
      <c r="P240" s="100">
        <v>0</v>
      </c>
      <c r="Q240" s="100">
        <v>0.2525</v>
      </c>
      <c r="R240" s="100">
        <v>0.99700000000000011</v>
      </c>
      <c r="S240" s="100">
        <v>1.95E-2</v>
      </c>
      <c r="T240" s="631">
        <v>0</v>
      </c>
      <c r="U240" s="100">
        <v>0.2455</v>
      </c>
      <c r="V240" s="100">
        <v>0</v>
      </c>
      <c r="W240" s="100">
        <v>0.23250000000000004</v>
      </c>
      <c r="X240" s="100">
        <v>0</v>
      </c>
      <c r="Y240" s="100">
        <v>0</v>
      </c>
      <c r="Z240" s="100">
        <v>0</v>
      </c>
      <c r="AA240" s="100">
        <v>6.5500000000000003E-2</v>
      </c>
      <c r="AB240" s="100">
        <v>0</v>
      </c>
      <c r="AC240" s="100">
        <v>0</v>
      </c>
      <c r="AD240" s="100">
        <v>0</v>
      </c>
      <c r="AE240" s="631">
        <v>0</v>
      </c>
      <c r="AF240" s="100">
        <v>0</v>
      </c>
      <c r="AG240" s="100">
        <v>0.55000000000000004</v>
      </c>
      <c r="AH240" s="108">
        <v>0</v>
      </c>
      <c r="AI240" s="136"/>
      <c r="AJ240" s="154"/>
      <c r="AK240" s="155"/>
    </row>
    <row r="241" spans="1:37">
      <c r="A241" s="1090"/>
      <c r="B241" s="488" t="s">
        <v>34</v>
      </c>
      <c r="C241" s="103" t="s">
        <v>35</v>
      </c>
      <c r="D241" s="103" t="s">
        <v>111</v>
      </c>
      <c r="E241" s="103">
        <v>8</v>
      </c>
      <c r="F241" s="566">
        <v>2000</v>
      </c>
      <c r="G241" s="106">
        <v>0</v>
      </c>
      <c r="H241" s="100">
        <v>0</v>
      </c>
      <c r="I241" s="100">
        <v>0</v>
      </c>
      <c r="J241" s="100">
        <v>12.537000000000001</v>
      </c>
      <c r="K241" s="100">
        <v>0</v>
      </c>
      <c r="L241" s="100">
        <v>0</v>
      </c>
      <c r="M241" s="100">
        <v>8.4500000000000006E-2</v>
      </c>
      <c r="N241" s="108">
        <v>4.3555000000000001</v>
      </c>
      <c r="O241" s="100">
        <v>0</v>
      </c>
      <c r="P241" s="100">
        <v>0</v>
      </c>
      <c r="Q241" s="100">
        <v>5.8500000000000003E-2</v>
      </c>
      <c r="R241" s="100">
        <v>0.63700000000000001</v>
      </c>
      <c r="S241" s="100">
        <v>1.9E-2</v>
      </c>
      <c r="T241" s="631">
        <v>0</v>
      </c>
      <c r="U241" s="100">
        <v>0.58550000000000002</v>
      </c>
      <c r="V241" s="100">
        <v>0</v>
      </c>
      <c r="W241" s="100">
        <v>0.1305</v>
      </c>
      <c r="X241" s="100">
        <v>0</v>
      </c>
      <c r="Y241" s="100">
        <v>0</v>
      </c>
      <c r="Z241" s="100">
        <v>0</v>
      </c>
      <c r="AA241" s="100">
        <v>8.9999999999999993E-3</v>
      </c>
      <c r="AB241" s="100">
        <v>0</v>
      </c>
      <c r="AC241" s="100">
        <v>0</v>
      </c>
      <c r="AD241" s="100">
        <v>0</v>
      </c>
      <c r="AE241" s="631">
        <v>0</v>
      </c>
      <c r="AF241" s="100">
        <v>0</v>
      </c>
      <c r="AG241" s="100">
        <v>0.11400000000000002</v>
      </c>
      <c r="AH241" s="108">
        <v>0</v>
      </c>
      <c r="AI241" s="136"/>
      <c r="AJ241" s="154"/>
      <c r="AK241" s="155"/>
    </row>
    <row r="242" spans="1:37">
      <c r="A242" s="1090"/>
      <c r="B242" s="488" t="s">
        <v>34</v>
      </c>
      <c r="C242" s="103" t="s">
        <v>35</v>
      </c>
      <c r="D242" s="103" t="s">
        <v>111</v>
      </c>
      <c r="E242" s="103">
        <v>9</v>
      </c>
      <c r="F242" s="566">
        <v>2000</v>
      </c>
      <c r="G242" s="106">
        <v>0</v>
      </c>
      <c r="H242" s="100">
        <v>0</v>
      </c>
      <c r="I242" s="100">
        <v>0</v>
      </c>
      <c r="J242" s="100">
        <v>2.7625000000000002</v>
      </c>
      <c r="K242" s="100">
        <v>0</v>
      </c>
      <c r="L242" s="100">
        <v>0</v>
      </c>
      <c r="M242" s="100">
        <v>0</v>
      </c>
      <c r="N242" s="108">
        <v>8.9480000000000004</v>
      </c>
      <c r="O242" s="100">
        <v>0</v>
      </c>
      <c r="P242" s="100">
        <v>0</v>
      </c>
      <c r="Q242" s="100">
        <v>2.1499999999999998E-2</v>
      </c>
      <c r="R242" s="100">
        <v>5.0970000000000004</v>
      </c>
      <c r="S242" s="100">
        <v>0</v>
      </c>
      <c r="T242" s="631">
        <v>0</v>
      </c>
      <c r="U242" s="100">
        <v>0.505</v>
      </c>
      <c r="V242" s="100">
        <v>0</v>
      </c>
      <c r="W242" s="100">
        <v>0.12150000000000001</v>
      </c>
      <c r="X242" s="100">
        <v>0</v>
      </c>
      <c r="Y242" s="100">
        <v>0</v>
      </c>
      <c r="Z242" s="100">
        <v>0</v>
      </c>
      <c r="AA242" s="100">
        <v>0</v>
      </c>
      <c r="AB242" s="100">
        <v>0</v>
      </c>
      <c r="AC242" s="100">
        <v>0</v>
      </c>
      <c r="AD242" s="100">
        <v>0</v>
      </c>
      <c r="AE242" s="631">
        <v>0</v>
      </c>
      <c r="AF242" s="100">
        <v>0</v>
      </c>
      <c r="AG242" s="100">
        <v>0.33550000000000002</v>
      </c>
      <c r="AH242" s="108">
        <v>0</v>
      </c>
      <c r="AI242" s="136"/>
      <c r="AJ242" s="154"/>
      <c r="AK242" s="155"/>
    </row>
    <row r="243" spans="1:37">
      <c r="A243" s="1090"/>
      <c r="B243" s="490" t="s">
        <v>34</v>
      </c>
      <c r="C243" s="112" t="s">
        <v>35</v>
      </c>
      <c r="D243" s="103" t="s">
        <v>111</v>
      </c>
      <c r="E243" s="112">
        <v>10</v>
      </c>
      <c r="F243" s="620">
        <v>2000</v>
      </c>
      <c r="G243" s="115">
        <v>0</v>
      </c>
      <c r="H243" s="116">
        <v>0</v>
      </c>
      <c r="I243" s="116">
        <v>0</v>
      </c>
      <c r="J243" s="116">
        <v>4.4450000000000003</v>
      </c>
      <c r="K243" s="116">
        <v>0</v>
      </c>
      <c r="L243" s="116">
        <v>0</v>
      </c>
      <c r="M243" s="116">
        <v>0</v>
      </c>
      <c r="N243" s="118">
        <v>10.218500000000001</v>
      </c>
      <c r="O243" s="116">
        <v>0</v>
      </c>
      <c r="P243" s="116">
        <v>0</v>
      </c>
      <c r="Q243" s="116">
        <v>0.12549999999999997</v>
      </c>
      <c r="R243" s="116">
        <v>3.0215000000000001</v>
      </c>
      <c r="S243" s="116">
        <v>0</v>
      </c>
      <c r="T243" s="631">
        <v>0</v>
      </c>
      <c r="U243" s="116">
        <v>0.73099999999999998</v>
      </c>
      <c r="V243" s="116">
        <v>0</v>
      </c>
      <c r="W243" s="116">
        <v>0</v>
      </c>
      <c r="X243" s="116">
        <v>0</v>
      </c>
      <c r="Y243" s="116">
        <v>0</v>
      </c>
      <c r="Z243" s="116">
        <v>0</v>
      </c>
      <c r="AA243" s="116">
        <v>0</v>
      </c>
      <c r="AB243" s="116">
        <v>0</v>
      </c>
      <c r="AC243" s="116">
        <v>0</v>
      </c>
      <c r="AD243" s="116">
        <v>0</v>
      </c>
      <c r="AE243" s="631">
        <v>0</v>
      </c>
      <c r="AF243" s="116">
        <v>0</v>
      </c>
      <c r="AG243" s="116">
        <v>0</v>
      </c>
      <c r="AH243" s="118">
        <v>0</v>
      </c>
      <c r="AI243" s="136"/>
      <c r="AJ243" s="154"/>
      <c r="AK243" s="155"/>
    </row>
    <row r="244" spans="1:37" s="171" customFormat="1">
      <c r="A244" s="1090"/>
      <c r="B244" s="628" t="s">
        <v>194</v>
      </c>
      <c r="C244" s="708"/>
      <c r="D244" s="560"/>
      <c r="E244" s="704"/>
      <c r="F244" s="673"/>
      <c r="G244" s="669">
        <v>0</v>
      </c>
      <c r="H244" s="670">
        <v>0</v>
      </c>
      <c r="I244" s="670">
        <v>1</v>
      </c>
      <c r="J244" s="670">
        <v>1</v>
      </c>
      <c r="K244" s="670">
        <v>0</v>
      </c>
      <c r="L244" s="670">
        <v>1</v>
      </c>
      <c r="M244" s="670">
        <v>1</v>
      </c>
      <c r="N244" s="671">
        <v>1</v>
      </c>
      <c r="O244" s="670">
        <v>1</v>
      </c>
      <c r="P244" s="670">
        <v>1</v>
      </c>
      <c r="Q244" s="670">
        <v>1</v>
      </c>
      <c r="R244" s="670">
        <v>1</v>
      </c>
      <c r="S244" s="670">
        <v>1</v>
      </c>
      <c r="T244" s="672">
        <v>0</v>
      </c>
      <c r="U244" s="670">
        <v>1</v>
      </c>
      <c r="V244" s="670">
        <v>0</v>
      </c>
      <c r="W244" s="670">
        <v>1</v>
      </c>
      <c r="X244" s="670">
        <v>0</v>
      </c>
      <c r="Y244" s="670">
        <v>0</v>
      </c>
      <c r="Z244" s="670">
        <v>0</v>
      </c>
      <c r="AA244" s="670">
        <v>1</v>
      </c>
      <c r="AB244" s="670">
        <v>0</v>
      </c>
      <c r="AC244" s="670">
        <v>0</v>
      </c>
      <c r="AD244" s="670">
        <v>0</v>
      </c>
      <c r="AE244" s="672">
        <v>0</v>
      </c>
      <c r="AF244" s="670">
        <v>1</v>
      </c>
      <c r="AG244" s="670">
        <v>1</v>
      </c>
      <c r="AH244" s="671">
        <v>0</v>
      </c>
      <c r="AI244" s="643">
        <f>SUM(G244:AH244)</f>
        <v>15</v>
      </c>
      <c r="AJ244" s="644">
        <v>5</v>
      </c>
      <c r="AK244" s="200" t="s">
        <v>46</v>
      </c>
    </row>
    <row r="245" spans="1:37">
      <c r="A245" s="1090"/>
      <c r="B245" s="488" t="s">
        <v>34</v>
      </c>
      <c r="C245" s="103" t="s">
        <v>35</v>
      </c>
      <c r="D245" s="103" t="s">
        <v>112</v>
      </c>
      <c r="E245" s="103">
        <v>1</v>
      </c>
      <c r="F245" s="566">
        <v>2000</v>
      </c>
      <c r="G245" s="106">
        <v>0</v>
      </c>
      <c r="H245" s="100">
        <v>0</v>
      </c>
      <c r="I245" s="100">
        <v>0</v>
      </c>
      <c r="J245" s="100">
        <v>0.95350000000000001</v>
      </c>
      <c r="K245" s="100">
        <v>0</v>
      </c>
      <c r="L245" s="100">
        <v>0</v>
      </c>
      <c r="M245" s="100">
        <v>0</v>
      </c>
      <c r="N245" s="108">
        <v>1.5265</v>
      </c>
      <c r="O245" s="100">
        <v>0</v>
      </c>
      <c r="P245" s="100">
        <v>0</v>
      </c>
      <c r="Q245" s="100">
        <v>0</v>
      </c>
      <c r="R245" s="100">
        <v>1.4984999999999999</v>
      </c>
      <c r="S245" s="100">
        <v>0</v>
      </c>
      <c r="T245" s="631">
        <v>0</v>
      </c>
      <c r="U245" s="100">
        <v>0.12350000000000001</v>
      </c>
      <c r="V245" s="100">
        <v>0</v>
      </c>
      <c r="W245" s="100">
        <v>0</v>
      </c>
      <c r="X245" s="100">
        <v>0</v>
      </c>
      <c r="Y245" s="100">
        <v>0</v>
      </c>
      <c r="Z245" s="100">
        <v>0</v>
      </c>
      <c r="AA245" s="100">
        <v>0</v>
      </c>
      <c r="AB245" s="100">
        <v>0</v>
      </c>
      <c r="AC245" s="100">
        <v>0</v>
      </c>
      <c r="AD245" s="100">
        <v>0</v>
      </c>
      <c r="AE245" s="631">
        <v>0</v>
      </c>
      <c r="AF245" s="100">
        <v>0</v>
      </c>
      <c r="AG245" s="100">
        <v>1.589</v>
      </c>
      <c r="AH245" s="108">
        <v>0</v>
      </c>
      <c r="AI245" s="380"/>
      <c r="AJ245" s="381"/>
      <c r="AK245" s="155"/>
    </row>
    <row r="246" spans="1:37">
      <c r="A246" s="1090"/>
      <c r="B246" s="488" t="s">
        <v>34</v>
      </c>
      <c r="C246" s="103" t="s">
        <v>35</v>
      </c>
      <c r="D246" s="103" t="s">
        <v>112</v>
      </c>
      <c r="E246" s="103">
        <v>2</v>
      </c>
      <c r="F246" s="566">
        <v>1999</v>
      </c>
      <c r="G246" s="106">
        <v>0</v>
      </c>
      <c r="H246" s="100">
        <v>0</v>
      </c>
      <c r="I246" s="100">
        <v>0.7123561780890445</v>
      </c>
      <c r="J246" s="100">
        <v>2.3536768384192097</v>
      </c>
      <c r="K246" s="100">
        <v>0</v>
      </c>
      <c r="L246" s="100">
        <v>0</v>
      </c>
      <c r="M246" s="100">
        <v>0.73036518259129568</v>
      </c>
      <c r="N246" s="108">
        <v>2.1550775387693846</v>
      </c>
      <c r="O246" s="100">
        <v>0</v>
      </c>
      <c r="P246" s="100">
        <v>0</v>
      </c>
      <c r="Q246" s="100">
        <v>3.7518759379689848E-2</v>
      </c>
      <c r="R246" s="100">
        <v>3.4142071035517758</v>
      </c>
      <c r="S246" s="100">
        <v>0</v>
      </c>
      <c r="T246" s="631">
        <v>0</v>
      </c>
      <c r="U246" s="100">
        <v>0.19609804902451225</v>
      </c>
      <c r="V246" s="100">
        <v>0</v>
      </c>
      <c r="W246" s="100">
        <v>0</v>
      </c>
      <c r="X246" s="100">
        <v>0</v>
      </c>
      <c r="Y246" s="100">
        <v>0</v>
      </c>
      <c r="Z246" s="100">
        <v>0</v>
      </c>
      <c r="AA246" s="100">
        <v>0</v>
      </c>
      <c r="AB246" s="100">
        <v>0</v>
      </c>
      <c r="AC246" s="100">
        <v>0</v>
      </c>
      <c r="AD246" s="100">
        <v>0</v>
      </c>
      <c r="AE246" s="631">
        <v>0</v>
      </c>
      <c r="AF246" s="100">
        <v>0</v>
      </c>
      <c r="AG246" s="100">
        <v>0</v>
      </c>
      <c r="AH246" s="108">
        <v>0</v>
      </c>
      <c r="AI246" s="380"/>
      <c r="AJ246" s="381"/>
      <c r="AK246" s="155"/>
    </row>
    <row r="247" spans="1:37">
      <c r="A247" s="1090"/>
      <c r="B247" s="488" t="s">
        <v>34</v>
      </c>
      <c r="C247" s="103" t="s">
        <v>35</v>
      </c>
      <c r="D247" s="103" t="s">
        <v>112</v>
      </c>
      <c r="E247" s="103">
        <v>3</v>
      </c>
      <c r="F247" s="566">
        <v>2000</v>
      </c>
      <c r="G247" s="106">
        <v>0</v>
      </c>
      <c r="H247" s="100">
        <v>0</v>
      </c>
      <c r="I247" s="100">
        <v>0.95</v>
      </c>
      <c r="J247" s="100">
        <v>0</v>
      </c>
      <c r="K247" s="100">
        <v>0</v>
      </c>
      <c r="L247" s="100">
        <v>0</v>
      </c>
      <c r="M247" s="100">
        <v>0.68700000000000006</v>
      </c>
      <c r="N247" s="108">
        <v>3.2305000000000001</v>
      </c>
      <c r="O247" s="100">
        <v>0</v>
      </c>
      <c r="P247" s="100">
        <v>0</v>
      </c>
      <c r="Q247" s="100">
        <v>3.7999999999999999E-2</v>
      </c>
      <c r="R247" s="100">
        <v>5.1820000000000004</v>
      </c>
      <c r="S247" s="100">
        <v>0</v>
      </c>
      <c r="T247" s="631">
        <v>0</v>
      </c>
      <c r="U247" s="100">
        <v>0.378</v>
      </c>
      <c r="V247" s="100">
        <v>0</v>
      </c>
      <c r="W247" s="100">
        <v>4.1000000000000002E-2</v>
      </c>
      <c r="X247" s="100">
        <v>0</v>
      </c>
      <c r="Y247" s="100">
        <v>0</v>
      </c>
      <c r="Z247" s="100">
        <v>0</v>
      </c>
      <c r="AA247" s="100">
        <v>0</v>
      </c>
      <c r="AB247" s="100">
        <v>0</v>
      </c>
      <c r="AC247" s="100">
        <v>0</v>
      </c>
      <c r="AD247" s="100">
        <v>0</v>
      </c>
      <c r="AE247" s="631">
        <v>0</v>
      </c>
      <c r="AF247" s="100">
        <v>0</v>
      </c>
      <c r="AG247" s="100">
        <v>0.46200000000000002</v>
      </c>
      <c r="AH247" s="108">
        <v>0</v>
      </c>
      <c r="AI247" s="380"/>
      <c r="AJ247" s="381"/>
      <c r="AK247" s="155"/>
    </row>
    <row r="248" spans="1:37">
      <c r="A248" s="1090"/>
      <c r="B248" s="488" t="s">
        <v>34</v>
      </c>
      <c r="C248" s="103" t="s">
        <v>35</v>
      </c>
      <c r="D248" s="103" t="s">
        <v>112</v>
      </c>
      <c r="E248" s="103">
        <v>4</v>
      </c>
      <c r="F248" s="566">
        <v>2000</v>
      </c>
      <c r="G248" s="106">
        <v>0</v>
      </c>
      <c r="H248" s="100">
        <v>0</v>
      </c>
      <c r="I248" s="100">
        <v>4.9000000000000002E-2</v>
      </c>
      <c r="J248" s="100">
        <v>1.3965000000000001</v>
      </c>
      <c r="K248" s="100">
        <v>0</v>
      </c>
      <c r="L248" s="100">
        <v>0</v>
      </c>
      <c r="M248" s="100">
        <v>0.38800000000000001</v>
      </c>
      <c r="N248" s="108">
        <v>4.4574999999999996</v>
      </c>
      <c r="O248" s="100">
        <v>0</v>
      </c>
      <c r="P248" s="100">
        <v>0</v>
      </c>
      <c r="Q248" s="100">
        <v>1.6E-2</v>
      </c>
      <c r="R248" s="100">
        <v>1.712</v>
      </c>
      <c r="S248" s="100">
        <v>0</v>
      </c>
      <c r="T248" s="631">
        <v>0</v>
      </c>
      <c r="U248" s="100">
        <v>0.43600000000000005</v>
      </c>
      <c r="V248" s="100">
        <v>0</v>
      </c>
      <c r="W248" s="100">
        <v>0</v>
      </c>
      <c r="X248" s="100">
        <v>0</v>
      </c>
      <c r="Y248" s="100">
        <v>0</v>
      </c>
      <c r="Z248" s="100">
        <v>0</v>
      </c>
      <c r="AA248" s="100">
        <v>0</v>
      </c>
      <c r="AB248" s="100">
        <v>0</v>
      </c>
      <c r="AC248" s="100">
        <v>0</v>
      </c>
      <c r="AD248" s="100">
        <v>0</v>
      </c>
      <c r="AE248" s="631">
        <v>0</v>
      </c>
      <c r="AF248" s="100">
        <v>0</v>
      </c>
      <c r="AG248" s="100">
        <v>0</v>
      </c>
      <c r="AH248" s="108">
        <v>0</v>
      </c>
      <c r="AI248" s="380"/>
      <c r="AJ248" s="381"/>
      <c r="AK248" s="155"/>
    </row>
    <row r="249" spans="1:37">
      <c r="A249" s="1090"/>
      <c r="B249" s="488" t="s">
        <v>34</v>
      </c>
      <c r="C249" s="103" t="s">
        <v>35</v>
      </c>
      <c r="D249" s="103" t="s">
        <v>112</v>
      </c>
      <c r="E249" s="103">
        <v>5</v>
      </c>
      <c r="F249" s="566">
        <v>2000</v>
      </c>
      <c r="G249" s="106">
        <v>0</v>
      </c>
      <c r="H249" s="100">
        <v>0</v>
      </c>
      <c r="I249" s="100">
        <v>1.55E-2</v>
      </c>
      <c r="J249" s="100">
        <v>1.56</v>
      </c>
      <c r="K249" s="100">
        <v>0</v>
      </c>
      <c r="L249" s="100">
        <v>0.33400000000000002</v>
      </c>
      <c r="M249" s="100">
        <v>0.27750000000000002</v>
      </c>
      <c r="N249" s="108">
        <v>7.5449999999999999</v>
      </c>
      <c r="O249" s="100">
        <v>0</v>
      </c>
      <c r="P249" s="100">
        <v>0</v>
      </c>
      <c r="Q249" s="100">
        <v>5.0500000000000003E-2</v>
      </c>
      <c r="R249" s="100">
        <v>0.2505</v>
      </c>
      <c r="S249" s="100">
        <v>0</v>
      </c>
      <c r="T249" s="631">
        <v>0</v>
      </c>
      <c r="U249" s="100">
        <v>0.63849999999999996</v>
      </c>
      <c r="V249" s="100">
        <v>0</v>
      </c>
      <c r="W249" s="100">
        <v>2.8999999999999998E-2</v>
      </c>
      <c r="X249" s="100">
        <v>0</v>
      </c>
      <c r="Y249" s="100">
        <v>0</v>
      </c>
      <c r="Z249" s="100">
        <v>0</v>
      </c>
      <c r="AA249" s="100">
        <v>0</v>
      </c>
      <c r="AB249" s="100">
        <v>0</v>
      </c>
      <c r="AC249" s="100">
        <v>0</v>
      </c>
      <c r="AD249" s="100">
        <v>0</v>
      </c>
      <c r="AE249" s="631">
        <v>0</v>
      </c>
      <c r="AF249" s="100">
        <v>0</v>
      </c>
      <c r="AG249" s="100">
        <v>0</v>
      </c>
      <c r="AH249" s="108">
        <v>0</v>
      </c>
      <c r="AI249" s="380"/>
      <c r="AJ249" s="381"/>
      <c r="AK249" s="155"/>
    </row>
    <row r="250" spans="1:37">
      <c r="A250" s="1090"/>
      <c r="B250" s="488" t="s">
        <v>34</v>
      </c>
      <c r="C250" s="103" t="s">
        <v>35</v>
      </c>
      <c r="D250" s="103" t="s">
        <v>112</v>
      </c>
      <c r="E250" s="103">
        <v>6</v>
      </c>
      <c r="F250" s="566">
        <v>2000</v>
      </c>
      <c r="G250" s="106">
        <v>0</v>
      </c>
      <c r="H250" s="100">
        <v>0</v>
      </c>
      <c r="I250" s="100">
        <v>0</v>
      </c>
      <c r="J250" s="100">
        <v>1.0215000000000001</v>
      </c>
      <c r="K250" s="100">
        <v>0</v>
      </c>
      <c r="L250" s="100">
        <v>0</v>
      </c>
      <c r="M250" s="100">
        <v>0.6</v>
      </c>
      <c r="N250" s="108">
        <v>4.1094999999999997</v>
      </c>
      <c r="O250" s="100">
        <v>0</v>
      </c>
      <c r="P250" s="100">
        <v>0</v>
      </c>
      <c r="Q250" s="100">
        <v>9.9000000000000005E-2</v>
      </c>
      <c r="R250" s="100">
        <v>0.28449999999999998</v>
      </c>
      <c r="S250" s="100">
        <v>0</v>
      </c>
      <c r="T250" s="631">
        <v>0</v>
      </c>
      <c r="U250" s="100">
        <v>0.126</v>
      </c>
      <c r="V250" s="100">
        <v>0</v>
      </c>
      <c r="W250" s="100">
        <v>0</v>
      </c>
      <c r="X250" s="100">
        <v>0</v>
      </c>
      <c r="Y250" s="100">
        <v>0</v>
      </c>
      <c r="Z250" s="100">
        <v>0</v>
      </c>
      <c r="AA250" s="100">
        <v>0.90100000000000002</v>
      </c>
      <c r="AB250" s="100">
        <v>0</v>
      </c>
      <c r="AC250" s="100">
        <v>0</v>
      </c>
      <c r="AD250" s="100">
        <v>0</v>
      </c>
      <c r="AE250" s="631">
        <v>0</v>
      </c>
      <c r="AF250" s="100">
        <v>0</v>
      </c>
      <c r="AG250" s="100">
        <v>0.18149999999999999</v>
      </c>
      <c r="AH250" s="108">
        <v>0</v>
      </c>
      <c r="AI250" s="380"/>
      <c r="AJ250" s="381"/>
      <c r="AK250" s="155"/>
    </row>
    <row r="251" spans="1:37">
      <c r="A251" s="1090"/>
      <c r="B251" s="488" t="s">
        <v>34</v>
      </c>
      <c r="C251" s="103" t="s">
        <v>35</v>
      </c>
      <c r="D251" s="103" t="s">
        <v>112</v>
      </c>
      <c r="E251" s="103">
        <v>7</v>
      </c>
      <c r="F251" s="566">
        <v>2000</v>
      </c>
      <c r="G251" s="106">
        <v>0</v>
      </c>
      <c r="H251" s="100">
        <v>0</v>
      </c>
      <c r="I251" s="100">
        <v>0</v>
      </c>
      <c r="J251" s="100">
        <v>3.4</v>
      </c>
      <c r="K251" s="100">
        <v>0</v>
      </c>
      <c r="L251" s="100">
        <v>0</v>
      </c>
      <c r="M251" s="100">
        <v>0</v>
      </c>
      <c r="N251" s="108">
        <v>5.4755000000000003</v>
      </c>
      <c r="O251" s="100">
        <v>0</v>
      </c>
      <c r="P251" s="100">
        <v>0</v>
      </c>
      <c r="Q251" s="100">
        <v>0.17199999999999999</v>
      </c>
      <c r="R251" s="100">
        <v>0</v>
      </c>
      <c r="S251" s="100">
        <v>0</v>
      </c>
      <c r="T251" s="631">
        <v>0</v>
      </c>
      <c r="U251" s="100">
        <v>0.17699999999999999</v>
      </c>
      <c r="V251" s="100">
        <v>0</v>
      </c>
      <c r="W251" s="100">
        <v>0</v>
      </c>
      <c r="X251" s="100">
        <v>0</v>
      </c>
      <c r="Y251" s="100">
        <v>0</v>
      </c>
      <c r="Z251" s="100">
        <v>0</v>
      </c>
      <c r="AA251" s="100">
        <v>0</v>
      </c>
      <c r="AB251" s="100">
        <v>0</v>
      </c>
      <c r="AC251" s="100">
        <v>0</v>
      </c>
      <c r="AD251" s="100">
        <v>0</v>
      </c>
      <c r="AE251" s="631">
        <v>0</v>
      </c>
      <c r="AF251" s="100">
        <v>0</v>
      </c>
      <c r="AG251" s="100">
        <v>0.19550000000000001</v>
      </c>
      <c r="AH251" s="108">
        <v>0</v>
      </c>
      <c r="AI251" s="380"/>
      <c r="AJ251" s="381"/>
      <c r="AK251" s="155"/>
    </row>
    <row r="252" spans="1:37">
      <c r="A252" s="1090"/>
      <c r="B252" s="488" t="s">
        <v>34</v>
      </c>
      <c r="C252" s="103" t="s">
        <v>35</v>
      </c>
      <c r="D252" s="103" t="s">
        <v>112</v>
      </c>
      <c r="E252" s="103">
        <v>8</v>
      </c>
      <c r="F252" s="566">
        <v>2000</v>
      </c>
      <c r="G252" s="106">
        <v>0</v>
      </c>
      <c r="H252" s="100">
        <v>0</v>
      </c>
      <c r="I252" s="100">
        <v>0</v>
      </c>
      <c r="J252" s="100">
        <v>1.647</v>
      </c>
      <c r="K252" s="100">
        <v>0</v>
      </c>
      <c r="L252" s="100">
        <v>0.38800000000000001</v>
      </c>
      <c r="M252" s="100">
        <v>0.124</v>
      </c>
      <c r="N252" s="108">
        <v>0.221</v>
      </c>
      <c r="O252" s="100">
        <v>0</v>
      </c>
      <c r="P252" s="100">
        <v>0</v>
      </c>
      <c r="Q252" s="100">
        <v>0.10049999999999999</v>
      </c>
      <c r="R252" s="100">
        <v>0</v>
      </c>
      <c r="S252" s="100">
        <v>0</v>
      </c>
      <c r="T252" s="631">
        <v>0</v>
      </c>
      <c r="U252" s="100">
        <v>0.45700000000000002</v>
      </c>
      <c r="V252" s="100">
        <v>0</v>
      </c>
      <c r="W252" s="100">
        <v>0</v>
      </c>
      <c r="X252" s="100">
        <v>0</v>
      </c>
      <c r="Y252" s="100">
        <v>0</v>
      </c>
      <c r="Z252" s="100">
        <v>0</v>
      </c>
      <c r="AA252" s="100">
        <v>0.64800000000000002</v>
      </c>
      <c r="AB252" s="100">
        <v>0</v>
      </c>
      <c r="AC252" s="100">
        <v>0</v>
      </c>
      <c r="AD252" s="100">
        <v>0</v>
      </c>
      <c r="AE252" s="631">
        <v>0</v>
      </c>
      <c r="AF252" s="100">
        <v>0</v>
      </c>
      <c r="AG252" s="100">
        <v>0.35749999999999998</v>
      </c>
      <c r="AH252" s="108">
        <v>0</v>
      </c>
      <c r="AI252" s="380"/>
      <c r="AJ252" s="381"/>
      <c r="AK252" s="155"/>
    </row>
    <row r="253" spans="1:37">
      <c r="A253" s="1090"/>
      <c r="B253" s="488" t="s">
        <v>34</v>
      </c>
      <c r="C253" s="103" t="s">
        <v>35</v>
      </c>
      <c r="D253" s="103" t="s">
        <v>112</v>
      </c>
      <c r="E253" s="103">
        <v>9</v>
      </c>
      <c r="F253" s="566">
        <v>2000</v>
      </c>
      <c r="G253" s="106">
        <v>0</v>
      </c>
      <c r="H253" s="100">
        <v>0</v>
      </c>
      <c r="I253" s="100">
        <v>0</v>
      </c>
      <c r="J253" s="100">
        <v>2.4729999999999999</v>
      </c>
      <c r="K253" s="100">
        <v>0</v>
      </c>
      <c r="L253" s="100">
        <v>0</v>
      </c>
      <c r="M253" s="100">
        <v>0</v>
      </c>
      <c r="N253" s="108">
        <v>5.5235000000000003</v>
      </c>
      <c r="O253" s="100">
        <v>0</v>
      </c>
      <c r="P253" s="100">
        <v>4.65E-2</v>
      </c>
      <c r="Q253" s="100">
        <v>1.35E-2</v>
      </c>
      <c r="R253" s="100">
        <v>5.7499999999999996E-2</v>
      </c>
      <c r="S253" s="100">
        <v>0</v>
      </c>
      <c r="T253" s="631">
        <v>0</v>
      </c>
      <c r="U253" s="100">
        <v>5.9499999999999997E-2</v>
      </c>
      <c r="V253" s="100">
        <v>0</v>
      </c>
      <c r="W253" s="100">
        <v>7.7499999999999999E-2</v>
      </c>
      <c r="X253" s="100">
        <v>0</v>
      </c>
      <c r="Y253" s="100">
        <v>0</v>
      </c>
      <c r="Z253" s="100">
        <v>0</v>
      </c>
      <c r="AA253" s="100">
        <v>8.4000000000000019E-2</v>
      </c>
      <c r="AB253" s="100">
        <v>0</v>
      </c>
      <c r="AC253" s="100">
        <v>0</v>
      </c>
      <c r="AD253" s="100">
        <v>0</v>
      </c>
      <c r="AE253" s="631">
        <v>0</v>
      </c>
      <c r="AF253" s="100">
        <v>0</v>
      </c>
      <c r="AG253" s="100">
        <v>0.123</v>
      </c>
      <c r="AH253" s="108">
        <v>0</v>
      </c>
      <c r="AI253" s="380"/>
      <c r="AJ253" s="381"/>
      <c r="AK253" s="155"/>
    </row>
    <row r="254" spans="1:37">
      <c r="A254" s="1090"/>
      <c r="B254" s="490" t="s">
        <v>34</v>
      </c>
      <c r="C254" s="112" t="s">
        <v>35</v>
      </c>
      <c r="D254" s="103" t="s">
        <v>112</v>
      </c>
      <c r="E254" s="112">
        <v>10</v>
      </c>
      <c r="F254" s="620">
        <v>2000</v>
      </c>
      <c r="G254" s="115">
        <v>0</v>
      </c>
      <c r="H254" s="116">
        <v>0</v>
      </c>
      <c r="I254" s="116">
        <v>0</v>
      </c>
      <c r="J254" s="116">
        <v>0</v>
      </c>
      <c r="K254" s="116">
        <v>0</v>
      </c>
      <c r="L254" s="116">
        <v>0</v>
      </c>
      <c r="M254" s="116">
        <v>0.23450000000000004</v>
      </c>
      <c r="N254" s="118">
        <v>2.2745000000000002</v>
      </c>
      <c r="O254" s="116">
        <v>0</v>
      </c>
      <c r="P254" s="116">
        <v>0</v>
      </c>
      <c r="Q254" s="116">
        <v>9.2499999999999999E-2</v>
      </c>
      <c r="R254" s="116">
        <v>0.19550000000000001</v>
      </c>
      <c r="S254" s="116">
        <v>0</v>
      </c>
      <c r="T254" s="631">
        <v>0</v>
      </c>
      <c r="U254" s="116">
        <v>0.09</v>
      </c>
      <c r="V254" s="116">
        <v>0</v>
      </c>
      <c r="W254" s="116">
        <v>0</v>
      </c>
      <c r="X254" s="116">
        <v>0</v>
      </c>
      <c r="Y254" s="116">
        <v>0</v>
      </c>
      <c r="Z254" s="116">
        <v>0</v>
      </c>
      <c r="AA254" s="116">
        <v>0.313</v>
      </c>
      <c r="AB254" s="116">
        <v>0</v>
      </c>
      <c r="AC254" s="116">
        <v>0</v>
      </c>
      <c r="AD254" s="116">
        <v>0</v>
      </c>
      <c r="AE254" s="631">
        <v>0</v>
      </c>
      <c r="AF254" s="116">
        <v>0</v>
      </c>
      <c r="AG254" s="116">
        <v>1.1665000000000001</v>
      </c>
      <c r="AH254" s="118">
        <v>0</v>
      </c>
      <c r="AI254" s="380"/>
      <c r="AJ254" s="381"/>
      <c r="AK254" s="155"/>
    </row>
    <row r="255" spans="1:37" s="171" customFormat="1">
      <c r="A255" s="1090"/>
      <c r="B255" s="628" t="s">
        <v>194</v>
      </c>
      <c r="C255" s="708"/>
      <c r="D255" s="560"/>
      <c r="E255" s="704"/>
      <c r="F255" s="673"/>
      <c r="G255" s="669">
        <v>0</v>
      </c>
      <c r="H255" s="670">
        <v>0</v>
      </c>
      <c r="I255" s="670">
        <v>1</v>
      </c>
      <c r="J255" s="670">
        <v>1</v>
      </c>
      <c r="K255" s="670">
        <v>0</v>
      </c>
      <c r="L255" s="670">
        <v>1</v>
      </c>
      <c r="M255" s="670">
        <v>1</v>
      </c>
      <c r="N255" s="671">
        <v>1</v>
      </c>
      <c r="O255" s="670">
        <v>0</v>
      </c>
      <c r="P255" s="670">
        <v>1</v>
      </c>
      <c r="Q255" s="670">
        <v>1</v>
      </c>
      <c r="R255" s="670">
        <v>1</v>
      </c>
      <c r="S255" s="670">
        <v>0</v>
      </c>
      <c r="T255" s="672">
        <v>0</v>
      </c>
      <c r="U255" s="670">
        <v>1</v>
      </c>
      <c r="V255" s="670">
        <v>0</v>
      </c>
      <c r="W255" s="670">
        <v>1</v>
      </c>
      <c r="X255" s="670">
        <v>0</v>
      </c>
      <c r="Y255" s="670">
        <v>0</v>
      </c>
      <c r="Z255" s="670">
        <v>0</v>
      </c>
      <c r="AA255" s="670">
        <v>1</v>
      </c>
      <c r="AB255" s="670">
        <v>0</v>
      </c>
      <c r="AC255" s="670">
        <v>0</v>
      </c>
      <c r="AD255" s="670">
        <v>0</v>
      </c>
      <c r="AE255" s="672">
        <v>0</v>
      </c>
      <c r="AF255" s="670">
        <v>0</v>
      </c>
      <c r="AG255" s="670">
        <v>1</v>
      </c>
      <c r="AH255" s="671">
        <v>0</v>
      </c>
      <c r="AI255" s="643">
        <f>SUM(G255:AH255)</f>
        <v>12</v>
      </c>
      <c r="AJ255" s="644">
        <v>3</v>
      </c>
      <c r="AK255" s="200" t="s">
        <v>46</v>
      </c>
    </row>
    <row r="256" spans="1:37">
      <c r="A256" s="1090"/>
      <c r="B256" s="488" t="s">
        <v>34</v>
      </c>
      <c r="C256" s="103" t="s">
        <v>35</v>
      </c>
      <c r="D256" s="103" t="s">
        <v>113</v>
      </c>
      <c r="E256" s="103">
        <v>1</v>
      </c>
      <c r="F256" s="566">
        <v>2000</v>
      </c>
      <c r="G256" s="106">
        <v>0</v>
      </c>
      <c r="H256" s="100">
        <v>0</v>
      </c>
      <c r="I256" s="100">
        <v>0</v>
      </c>
      <c r="J256" s="100">
        <v>9.5634999999999994</v>
      </c>
      <c r="K256" s="100">
        <v>0</v>
      </c>
      <c r="L256" s="100">
        <v>0</v>
      </c>
      <c r="M256" s="100">
        <v>0</v>
      </c>
      <c r="N256" s="108">
        <v>4.1105</v>
      </c>
      <c r="O256" s="100">
        <v>0</v>
      </c>
      <c r="P256" s="100">
        <v>0</v>
      </c>
      <c r="Q256" s="100">
        <v>9.7500000000000017E-2</v>
      </c>
      <c r="R256" s="100">
        <v>3.7499999999999999E-2</v>
      </c>
      <c r="S256" s="100">
        <v>0</v>
      </c>
      <c r="T256" s="631">
        <v>0</v>
      </c>
      <c r="U256" s="100">
        <v>0</v>
      </c>
      <c r="V256" s="100">
        <v>0</v>
      </c>
      <c r="W256" s="100">
        <v>0</v>
      </c>
      <c r="X256" s="100">
        <v>0</v>
      </c>
      <c r="Y256" s="100">
        <v>0</v>
      </c>
      <c r="Z256" s="100">
        <v>0</v>
      </c>
      <c r="AA256" s="100">
        <v>0</v>
      </c>
      <c r="AB256" s="100">
        <v>0</v>
      </c>
      <c r="AC256" s="100">
        <v>0</v>
      </c>
      <c r="AD256" s="100">
        <v>0</v>
      </c>
      <c r="AE256" s="631">
        <v>0</v>
      </c>
      <c r="AF256" s="100">
        <v>0</v>
      </c>
      <c r="AG256" s="100">
        <v>0.1305</v>
      </c>
      <c r="AH256" s="108">
        <v>0</v>
      </c>
      <c r="AI256" s="380"/>
      <c r="AJ256" s="381"/>
      <c r="AK256" s="155"/>
    </row>
    <row r="257" spans="1:37">
      <c r="A257" s="1090"/>
      <c r="B257" s="488" t="s">
        <v>34</v>
      </c>
      <c r="C257" s="103" t="s">
        <v>35</v>
      </c>
      <c r="D257" s="103" t="s">
        <v>113</v>
      </c>
      <c r="E257" s="103">
        <v>2</v>
      </c>
      <c r="F257" s="566">
        <v>2000</v>
      </c>
      <c r="G257" s="106">
        <v>0</v>
      </c>
      <c r="H257" s="100">
        <v>0</v>
      </c>
      <c r="I257" s="100">
        <v>0</v>
      </c>
      <c r="J257" s="100">
        <v>7.5244999999999997</v>
      </c>
      <c r="K257" s="100">
        <v>0</v>
      </c>
      <c r="L257" s="100">
        <v>0</v>
      </c>
      <c r="M257" s="100">
        <v>0</v>
      </c>
      <c r="N257" s="108">
        <v>4.1284999999999998</v>
      </c>
      <c r="O257" s="100">
        <v>0</v>
      </c>
      <c r="P257" s="100">
        <v>0</v>
      </c>
      <c r="Q257" s="100">
        <v>8.6999999999999994E-2</v>
      </c>
      <c r="R257" s="100">
        <v>2.1999999999999999E-2</v>
      </c>
      <c r="S257" s="100">
        <v>0</v>
      </c>
      <c r="T257" s="631">
        <v>0</v>
      </c>
      <c r="U257" s="100">
        <v>8.5999999999999993E-2</v>
      </c>
      <c r="V257" s="100">
        <v>0</v>
      </c>
      <c r="W257" s="100">
        <v>6.3E-2</v>
      </c>
      <c r="X257" s="100">
        <v>0</v>
      </c>
      <c r="Y257" s="100">
        <v>0</v>
      </c>
      <c r="Z257" s="100">
        <v>0</v>
      </c>
      <c r="AA257" s="100">
        <v>0</v>
      </c>
      <c r="AB257" s="100">
        <v>0</v>
      </c>
      <c r="AC257" s="100">
        <v>0</v>
      </c>
      <c r="AD257" s="100">
        <v>0</v>
      </c>
      <c r="AE257" s="631">
        <v>0</v>
      </c>
      <c r="AF257" s="100">
        <v>0</v>
      </c>
      <c r="AG257" s="100">
        <v>0.67500000000000004</v>
      </c>
      <c r="AH257" s="108">
        <v>0</v>
      </c>
      <c r="AI257" s="380"/>
      <c r="AJ257" s="381"/>
      <c r="AK257" s="155"/>
    </row>
    <row r="258" spans="1:37">
      <c r="A258" s="1090"/>
      <c r="B258" s="488" t="s">
        <v>34</v>
      </c>
      <c r="C258" s="103" t="s">
        <v>35</v>
      </c>
      <c r="D258" s="103" t="s">
        <v>113</v>
      </c>
      <c r="E258" s="103">
        <v>3</v>
      </c>
      <c r="F258" s="566">
        <v>2000</v>
      </c>
      <c r="G258" s="106">
        <v>0</v>
      </c>
      <c r="H258" s="100">
        <v>0</v>
      </c>
      <c r="I258" s="100">
        <v>0</v>
      </c>
      <c r="J258" s="100">
        <v>4.1154999999999999</v>
      </c>
      <c r="K258" s="100">
        <v>0</v>
      </c>
      <c r="L258" s="100">
        <v>0</v>
      </c>
      <c r="M258" s="100">
        <v>0</v>
      </c>
      <c r="N258" s="108">
        <v>7.2154999999999996</v>
      </c>
      <c r="O258" s="100">
        <v>0</v>
      </c>
      <c r="P258" s="100">
        <v>0.20050000000000001</v>
      </c>
      <c r="Q258" s="100">
        <v>1.7999999999999999E-2</v>
      </c>
      <c r="R258" s="100">
        <v>7.2999999999999995E-2</v>
      </c>
      <c r="S258" s="100">
        <v>7.4999999999999997E-3</v>
      </c>
      <c r="T258" s="631">
        <v>0</v>
      </c>
      <c r="U258" s="100">
        <v>0.129</v>
      </c>
      <c r="V258" s="100">
        <v>0</v>
      </c>
      <c r="W258" s="100">
        <v>1.5000000000000001E-2</v>
      </c>
      <c r="X258" s="100">
        <v>0</v>
      </c>
      <c r="Y258" s="100">
        <v>0</v>
      </c>
      <c r="Z258" s="100">
        <v>0</v>
      </c>
      <c r="AA258" s="100">
        <v>0.17749999999999999</v>
      </c>
      <c r="AB258" s="100">
        <v>0</v>
      </c>
      <c r="AC258" s="100">
        <v>0</v>
      </c>
      <c r="AD258" s="100">
        <v>0</v>
      </c>
      <c r="AE258" s="631">
        <v>0</v>
      </c>
      <c r="AF258" s="100">
        <v>0</v>
      </c>
      <c r="AG258" s="100">
        <v>0.3115</v>
      </c>
      <c r="AH258" s="108">
        <v>0</v>
      </c>
      <c r="AI258" s="380"/>
      <c r="AJ258" s="381"/>
      <c r="AK258" s="155"/>
    </row>
    <row r="259" spans="1:37">
      <c r="A259" s="1090"/>
      <c r="B259" s="488" t="s">
        <v>34</v>
      </c>
      <c r="C259" s="103" t="s">
        <v>35</v>
      </c>
      <c r="D259" s="103" t="s">
        <v>113</v>
      </c>
      <c r="E259" s="103">
        <v>4</v>
      </c>
      <c r="F259" s="566">
        <v>2000</v>
      </c>
      <c r="G259" s="106">
        <v>0</v>
      </c>
      <c r="H259" s="100">
        <v>0</v>
      </c>
      <c r="I259" s="100">
        <v>2.8999999999999998E-2</v>
      </c>
      <c r="J259" s="100">
        <v>11.76</v>
      </c>
      <c r="K259" s="100">
        <v>0</v>
      </c>
      <c r="L259" s="100">
        <v>0</v>
      </c>
      <c r="M259" s="100">
        <v>0.21049999999999999</v>
      </c>
      <c r="N259" s="108">
        <v>3.11</v>
      </c>
      <c r="O259" s="100">
        <v>0</v>
      </c>
      <c r="P259" s="100">
        <v>0</v>
      </c>
      <c r="Q259" s="100">
        <v>1.95E-2</v>
      </c>
      <c r="R259" s="100">
        <v>0</v>
      </c>
      <c r="S259" s="100">
        <v>9.4999999999999998E-3</v>
      </c>
      <c r="T259" s="631">
        <v>0</v>
      </c>
      <c r="U259" s="100">
        <v>0.152</v>
      </c>
      <c r="V259" s="100">
        <v>0</v>
      </c>
      <c r="W259" s="100">
        <v>0</v>
      </c>
      <c r="X259" s="100">
        <v>0</v>
      </c>
      <c r="Y259" s="100">
        <v>0</v>
      </c>
      <c r="Z259" s="100">
        <v>0</v>
      </c>
      <c r="AA259" s="100">
        <v>0</v>
      </c>
      <c r="AB259" s="100">
        <v>0</v>
      </c>
      <c r="AC259" s="100">
        <v>0</v>
      </c>
      <c r="AD259" s="100">
        <v>0</v>
      </c>
      <c r="AE259" s="631">
        <v>0</v>
      </c>
      <c r="AF259" s="100">
        <v>0</v>
      </c>
      <c r="AG259" s="100">
        <v>0.26450000000000001</v>
      </c>
      <c r="AH259" s="108">
        <v>0</v>
      </c>
      <c r="AI259" s="380"/>
      <c r="AJ259" s="381"/>
      <c r="AK259" s="155"/>
    </row>
    <row r="260" spans="1:37">
      <c r="A260" s="1090"/>
      <c r="B260" s="488" t="s">
        <v>34</v>
      </c>
      <c r="C260" s="103" t="s">
        <v>35</v>
      </c>
      <c r="D260" s="103" t="s">
        <v>113</v>
      </c>
      <c r="E260" s="103">
        <v>5</v>
      </c>
      <c r="F260" s="566">
        <v>2000</v>
      </c>
      <c r="G260" s="106">
        <v>0</v>
      </c>
      <c r="H260" s="100">
        <v>0</v>
      </c>
      <c r="I260" s="100">
        <v>9.9500000000000005E-2</v>
      </c>
      <c r="J260" s="100">
        <v>6.9219999999999997</v>
      </c>
      <c r="K260" s="100">
        <v>0</v>
      </c>
      <c r="L260" s="100">
        <v>0</v>
      </c>
      <c r="M260" s="100">
        <v>0</v>
      </c>
      <c r="N260" s="108">
        <v>2.4950000000000001</v>
      </c>
      <c r="O260" s="100">
        <v>0</v>
      </c>
      <c r="P260" s="100">
        <v>6.5000000000000002E-2</v>
      </c>
      <c r="Q260" s="100">
        <v>0.105</v>
      </c>
      <c r="R260" s="100">
        <v>4.4999999999999998E-2</v>
      </c>
      <c r="S260" s="100">
        <v>0</v>
      </c>
      <c r="T260" s="631">
        <v>0</v>
      </c>
      <c r="U260" s="100">
        <v>0</v>
      </c>
      <c r="V260" s="100">
        <v>0</v>
      </c>
      <c r="W260" s="100">
        <v>2.1999999999999999E-2</v>
      </c>
      <c r="X260" s="100">
        <v>0</v>
      </c>
      <c r="Y260" s="100">
        <v>0</v>
      </c>
      <c r="Z260" s="100">
        <v>0</v>
      </c>
      <c r="AA260" s="100">
        <v>5.3499999999999999E-2</v>
      </c>
      <c r="AB260" s="100">
        <v>0</v>
      </c>
      <c r="AC260" s="100">
        <v>0</v>
      </c>
      <c r="AD260" s="100">
        <v>0</v>
      </c>
      <c r="AE260" s="631">
        <v>0</v>
      </c>
      <c r="AF260" s="100">
        <v>0</v>
      </c>
      <c r="AG260" s="100">
        <v>0</v>
      </c>
      <c r="AH260" s="108">
        <v>0</v>
      </c>
      <c r="AI260" s="380"/>
      <c r="AJ260" s="381"/>
      <c r="AK260" s="155"/>
    </row>
    <row r="261" spans="1:37">
      <c r="A261" s="1090"/>
      <c r="B261" s="488" t="s">
        <v>34</v>
      </c>
      <c r="C261" s="103" t="s">
        <v>35</v>
      </c>
      <c r="D261" s="103" t="s">
        <v>113</v>
      </c>
      <c r="E261" s="103">
        <v>6</v>
      </c>
      <c r="F261" s="566">
        <v>2000</v>
      </c>
      <c r="G261" s="106">
        <v>0</v>
      </c>
      <c r="H261" s="100">
        <v>0</v>
      </c>
      <c r="I261" s="100">
        <v>9.6500000000000016E-2</v>
      </c>
      <c r="J261" s="100">
        <v>2.4704999999999999</v>
      </c>
      <c r="K261" s="100">
        <v>0</v>
      </c>
      <c r="L261" s="100">
        <v>0</v>
      </c>
      <c r="M261" s="100">
        <v>0</v>
      </c>
      <c r="N261" s="108">
        <v>0.13100000000000001</v>
      </c>
      <c r="O261" s="100">
        <v>0</v>
      </c>
      <c r="P261" s="100">
        <v>1.9E-2</v>
      </c>
      <c r="Q261" s="100">
        <v>0.123</v>
      </c>
      <c r="R261" s="100">
        <v>0</v>
      </c>
      <c r="S261" s="100">
        <v>0</v>
      </c>
      <c r="T261" s="631">
        <v>0</v>
      </c>
      <c r="U261" s="100">
        <v>0</v>
      </c>
      <c r="V261" s="100">
        <v>0</v>
      </c>
      <c r="W261" s="100">
        <v>0</v>
      </c>
      <c r="X261" s="100">
        <v>0</v>
      </c>
      <c r="Y261" s="100">
        <v>0</v>
      </c>
      <c r="Z261" s="100">
        <v>0</v>
      </c>
      <c r="AA261" s="100">
        <v>0.29749999999999999</v>
      </c>
      <c r="AB261" s="100">
        <v>0</v>
      </c>
      <c r="AC261" s="100">
        <v>0</v>
      </c>
      <c r="AD261" s="100">
        <v>0</v>
      </c>
      <c r="AE261" s="631">
        <v>0</v>
      </c>
      <c r="AF261" s="100">
        <v>0</v>
      </c>
      <c r="AG261" s="100">
        <v>0.28799999999999998</v>
      </c>
      <c r="AH261" s="108">
        <v>0</v>
      </c>
      <c r="AI261" s="380"/>
      <c r="AJ261" s="381"/>
      <c r="AK261" s="155"/>
    </row>
    <row r="262" spans="1:37">
      <c r="A262" s="1090"/>
      <c r="B262" s="488" t="s">
        <v>34</v>
      </c>
      <c r="C262" s="103" t="s">
        <v>35</v>
      </c>
      <c r="D262" s="103" t="s">
        <v>113</v>
      </c>
      <c r="E262" s="103">
        <v>7</v>
      </c>
      <c r="F262" s="566">
        <v>2000</v>
      </c>
      <c r="G262" s="106">
        <v>0</v>
      </c>
      <c r="H262" s="100">
        <v>0</v>
      </c>
      <c r="I262" s="100">
        <v>1.9E-2</v>
      </c>
      <c r="J262" s="100">
        <v>3.7505000000000006</v>
      </c>
      <c r="K262" s="100">
        <v>0</v>
      </c>
      <c r="L262" s="100">
        <v>0</v>
      </c>
      <c r="M262" s="100">
        <v>0.22000000000000003</v>
      </c>
      <c r="N262" s="108">
        <v>3.7885</v>
      </c>
      <c r="O262" s="100">
        <v>0</v>
      </c>
      <c r="P262" s="100">
        <v>0</v>
      </c>
      <c r="Q262" s="100">
        <v>4.7500000000000001E-2</v>
      </c>
      <c r="R262" s="100">
        <v>0</v>
      </c>
      <c r="S262" s="100">
        <v>4.5499999999999999E-2</v>
      </c>
      <c r="T262" s="631">
        <v>0</v>
      </c>
      <c r="U262" s="100">
        <v>1.3154999999999999</v>
      </c>
      <c r="V262" s="100">
        <v>0</v>
      </c>
      <c r="W262" s="100">
        <v>3.3000000000000002E-2</v>
      </c>
      <c r="X262" s="100">
        <v>0</v>
      </c>
      <c r="Y262" s="100">
        <v>0</v>
      </c>
      <c r="Z262" s="100">
        <v>0</v>
      </c>
      <c r="AA262" s="100">
        <v>4.7E-2</v>
      </c>
      <c r="AB262" s="100">
        <v>0</v>
      </c>
      <c r="AC262" s="100">
        <v>0</v>
      </c>
      <c r="AD262" s="100">
        <v>0</v>
      </c>
      <c r="AE262" s="631">
        <v>0</v>
      </c>
      <c r="AF262" s="100">
        <v>0</v>
      </c>
      <c r="AG262" s="100">
        <v>1.145</v>
      </c>
      <c r="AH262" s="108">
        <v>0</v>
      </c>
      <c r="AI262" s="380"/>
      <c r="AJ262" s="381"/>
      <c r="AK262" s="155"/>
    </row>
    <row r="263" spans="1:37">
      <c r="A263" s="1090"/>
      <c r="B263" s="488" t="s">
        <v>34</v>
      </c>
      <c r="C263" s="103" t="s">
        <v>35</v>
      </c>
      <c r="D263" s="103" t="s">
        <v>113</v>
      </c>
      <c r="E263" s="103">
        <v>8</v>
      </c>
      <c r="F263" s="566">
        <v>2000</v>
      </c>
      <c r="G263" s="106">
        <v>0</v>
      </c>
      <c r="H263" s="100">
        <v>0</v>
      </c>
      <c r="I263" s="100">
        <v>0</v>
      </c>
      <c r="J263" s="100">
        <v>8.8834999999999997</v>
      </c>
      <c r="K263" s="100">
        <v>0</v>
      </c>
      <c r="L263" s="100">
        <v>0</v>
      </c>
      <c r="M263" s="100">
        <v>0.107</v>
      </c>
      <c r="N263" s="108">
        <v>1.006</v>
      </c>
      <c r="O263" s="100">
        <v>0</v>
      </c>
      <c r="P263" s="100">
        <v>1.0999999999999999E-2</v>
      </c>
      <c r="Q263" s="100">
        <v>0</v>
      </c>
      <c r="R263" s="100">
        <v>0</v>
      </c>
      <c r="S263" s="100">
        <v>0</v>
      </c>
      <c r="T263" s="631">
        <v>0</v>
      </c>
      <c r="U263" s="100">
        <v>5.6499999999999995E-2</v>
      </c>
      <c r="V263" s="100">
        <v>0</v>
      </c>
      <c r="W263" s="100">
        <v>0</v>
      </c>
      <c r="X263" s="100">
        <v>0</v>
      </c>
      <c r="Y263" s="100">
        <v>0</v>
      </c>
      <c r="Z263" s="100">
        <v>0</v>
      </c>
      <c r="AA263" s="100">
        <v>0</v>
      </c>
      <c r="AB263" s="100">
        <v>0</v>
      </c>
      <c r="AC263" s="100">
        <v>0</v>
      </c>
      <c r="AD263" s="100">
        <v>0</v>
      </c>
      <c r="AE263" s="631">
        <v>0</v>
      </c>
      <c r="AF263" s="100">
        <v>0</v>
      </c>
      <c r="AG263" s="100">
        <v>0.68500000000000005</v>
      </c>
      <c r="AH263" s="108">
        <v>0</v>
      </c>
      <c r="AI263" s="380"/>
      <c r="AJ263" s="381"/>
      <c r="AK263" s="155"/>
    </row>
    <row r="264" spans="1:37">
      <c r="A264" s="1090"/>
      <c r="B264" s="488" t="s">
        <v>34</v>
      </c>
      <c r="C264" s="103" t="s">
        <v>35</v>
      </c>
      <c r="D264" s="103" t="s">
        <v>113</v>
      </c>
      <c r="E264" s="103">
        <v>9</v>
      </c>
      <c r="F264" s="566">
        <v>2000</v>
      </c>
      <c r="G264" s="106">
        <v>0</v>
      </c>
      <c r="H264" s="100">
        <v>0</v>
      </c>
      <c r="I264" s="100">
        <v>0</v>
      </c>
      <c r="J264" s="100">
        <v>6.5705</v>
      </c>
      <c r="K264" s="100">
        <v>0</v>
      </c>
      <c r="L264" s="100">
        <v>0</v>
      </c>
      <c r="M264" s="100">
        <v>0</v>
      </c>
      <c r="N264" s="108">
        <v>3.6915</v>
      </c>
      <c r="O264" s="100">
        <v>0</v>
      </c>
      <c r="P264" s="100">
        <v>0</v>
      </c>
      <c r="Q264" s="100">
        <v>1.35E-2</v>
      </c>
      <c r="R264" s="100">
        <v>3.5000000000000003E-2</v>
      </c>
      <c r="S264" s="100">
        <v>5.1499999999999997E-2</v>
      </c>
      <c r="T264" s="631">
        <v>0</v>
      </c>
      <c r="U264" s="100">
        <v>7.9000000000000001E-2</v>
      </c>
      <c r="V264" s="100">
        <v>0</v>
      </c>
      <c r="W264" s="100">
        <v>0</v>
      </c>
      <c r="X264" s="100">
        <v>0</v>
      </c>
      <c r="Y264" s="100">
        <v>0</v>
      </c>
      <c r="Z264" s="100">
        <v>0</v>
      </c>
      <c r="AA264" s="100">
        <v>1.2E-2</v>
      </c>
      <c r="AB264" s="100">
        <v>0</v>
      </c>
      <c r="AC264" s="100">
        <v>0</v>
      </c>
      <c r="AD264" s="100">
        <v>0</v>
      </c>
      <c r="AE264" s="631">
        <v>0</v>
      </c>
      <c r="AF264" s="100">
        <v>0</v>
      </c>
      <c r="AG264" s="100">
        <v>7.8E-2</v>
      </c>
      <c r="AH264" s="108">
        <v>0</v>
      </c>
      <c r="AI264" s="380"/>
      <c r="AJ264" s="381"/>
      <c r="AK264" s="155"/>
    </row>
    <row r="265" spans="1:37">
      <c r="A265" s="1090"/>
      <c r="B265" s="490" t="s">
        <v>34</v>
      </c>
      <c r="C265" s="112" t="s">
        <v>35</v>
      </c>
      <c r="D265" s="103" t="s">
        <v>113</v>
      </c>
      <c r="E265" s="112">
        <v>10</v>
      </c>
      <c r="F265" s="620">
        <v>2000</v>
      </c>
      <c r="G265" s="115">
        <v>0</v>
      </c>
      <c r="H265" s="116">
        <v>0</v>
      </c>
      <c r="I265" s="116">
        <v>1.0999999999999999E-2</v>
      </c>
      <c r="J265" s="116">
        <v>9.43</v>
      </c>
      <c r="K265" s="116">
        <v>0</v>
      </c>
      <c r="L265" s="116">
        <v>7.0000000000000007E-2</v>
      </c>
      <c r="M265" s="116">
        <v>0</v>
      </c>
      <c r="N265" s="118">
        <v>1.986</v>
      </c>
      <c r="O265" s="116">
        <v>0</v>
      </c>
      <c r="P265" s="116">
        <v>6.25E-2</v>
      </c>
      <c r="Q265" s="116">
        <v>9.1999999999999998E-2</v>
      </c>
      <c r="R265" s="116">
        <v>0</v>
      </c>
      <c r="S265" s="116">
        <v>0</v>
      </c>
      <c r="T265" s="631">
        <v>0</v>
      </c>
      <c r="U265" s="116">
        <v>0.10100000000000001</v>
      </c>
      <c r="V265" s="116">
        <v>0</v>
      </c>
      <c r="W265" s="116">
        <v>5.1499999999999997E-2</v>
      </c>
      <c r="X265" s="116">
        <v>0</v>
      </c>
      <c r="Y265" s="116">
        <v>0</v>
      </c>
      <c r="Z265" s="116">
        <v>0</v>
      </c>
      <c r="AA265" s="116">
        <v>0</v>
      </c>
      <c r="AB265" s="116">
        <v>0</v>
      </c>
      <c r="AC265" s="116">
        <v>0</v>
      </c>
      <c r="AD265" s="116">
        <v>0</v>
      </c>
      <c r="AE265" s="631">
        <v>0</v>
      </c>
      <c r="AF265" s="116">
        <v>0</v>
      </c>
      <c r="AG265" s="116">
        <v>0.184</v>
      </c>
      <c r="AH265" s="118">
        <v>0</v>
      </c>
      <c r="AI265" s="380"/>
      <c r="AJ265" s="381"/>
      <c r="AK265" s="155"/>
    </row>
    <row r="266" spans="1:37" s="171" customFormat="1" ht="15.75" thickBot="1">
      <c r="A266" s="1090"/>
      <c r="B266" s="628" t="s">
        <v>194</v>
      </c>
      <c r="C266" s="705"/>
      <c r="D266" s="563"/>
      <c r="E266" s="706"/>
      <c r="F266" s="707"/>
      <c r="G266" s="678">
        <v>0</v>
      </c>
      <c r="H266" s="676">
        <v>0</v>
      </c>
      <c r="I266" s="676">
        <v>1</v>
      </c>
      <c r="J266" s="676">
        <v>1</v>
      </c>
      <c r="K266" s="676">
        <v>0</v>
      </c>
      <c r="L266" s="676">
        <v>1</v>
      </c>
      <c r="M266" s="676">
        <v>1</v>
      </c>
      <c r="N266" s="677">
        <v>1</v>
      </c>
      <c r="O266" s="676">
        <v>0</v>
      </c>
      <c r="P266" s="676">
        <v>1</v>
      </c>
      <c r="Q266" s="676">
        <v>1</v>
      </c>
      <c r="R266" s="676">
        <v>1</v>
      </c>
      <c r="S266" s="676">
        <v>1</v>
      </c>
      <c r="T266" s="676">
        <v>0</v>
      </c>
      <c r="U266" s="676">
        <v>1</v>
      </c>
      <c r="V266" s="676">
        <v>0</v>
      </c>
      <c r="W266" s="676">
        <v>1</v>
      </c>
      <c r="X266" s="676">
        <v>0</v>
      </c>
      <c r="Y266" s="676">
        <v>0</v>
      </c>
      <c r="Z266" s="676">
        <v>0</v>
      </c>
      <c r="AA266" s="676">
        <v>1</v>
      </c>
      <c r="AB266" s="676">
        <v>0</v>
      </c>
      <c r="AC266" s="676">
        <v>0</v>
      </c>
      <c r="AD266" s="676">
        <v>0</v>
      </c>
      <c r="AE266" s="676">
        <v>0</v>
      </c>
      <c r="AF266" s="676">
        <v>0</v>
      </c>
      <c r="AG266" s="676">
        <v>1</v>
      </c>
      <c r="AH266" s="677">
        <v>0</v>
      </c>
      <c r="AI266" s="661">
        <f>SUM(G266:AH266)</f>
        <v>13</v>
      </c>
      <c r="AJ266" s="662">
        <v>4</v>
      </c>
      <c r="AK266" s="201" t="s">
        <v>46</v>
      </c>
    </row>
    <row r="267" spans="1:37">
      <c r="A267" s="1090"/>
      <c r="B267" s="488" t="s">
        <v>36</v>
      </c>
      <c r="C267" s="103" t="s">
        <v>37</v>
      </c>
      <c r="D267" s="93" t="s">
        <v>111</v>
      </c>
      <c r="E267" s="103">
        <v>1</v>
      </c>
      <c r="F267" s="565">
        <v>2000</v>
      </c>
      <c r="G267" s="96">
        <v>0</v>
      </c>
      <c r="H267" s="100">
        <v>0</v>
      </c>
      <c r="I267" s="100">
        <v>0.02</v>
      </c>
      <c r="J267" s="100">
        <v>1.996</v>
      </c>
      <c r="K267" s="100">
        <v>0</v>
      </c>
      <c r="L267" s="100">
        <v>0.76849999999999996</v>
      </c>
      <c r="M267" s="100">
        <v>0.75700000000000001</v>
      </c>
      <c r="N267" s="108">
        <v>0.20849999999999999</v>
      </c>
      <c r="O267" s="100">
        <v>0</v>
      </c>
      <c r="P267" s="100">
        <v>0.2</v>
      </c>
      <c r="Q267" s="100">
        <v>0.11550000000000001</v>
      </c>
      <c r="R267" s="100">
        <v>0</v>
      </c>
      <c r="S267" s="100">
        <v>0.26600000000000001</v>
      </c>
      <c r="T267" s="630">
        <v>0</v>
      </c>
      <c r="U267" s="100">
        <v>0.19450000000000001</v>
      </c>
      <c r="V267" s="100">
        <v>0</v>
      </c>
      <c r="W267" s="100">
        <v>4.3499999999999997E-2</v>
      </c>
      <c r="X267" s="100">
        <v>0</v>
      </c>
      <c r="Y267" s="100">
        <v>0</v>
      </c>
      <c r="Z267" s="100">
        <v>0</v>
      </c>
      <c r="AA267" s="100">
        <v>0.33350000000000002</v>
      </c>
      <c r="AB267" s="100">
        <v>0</v>
      </c>
      <c r="AC267" s="100">
        <v>0</v>
      </c>
      <c r="AD267" s="100">
        <v>0</v>
      </c>
      <c r="AE267" s="630">
        <v>0</v>
      </c>
      <c r="AF267" s="100">
        <v>0</v>
      </c>
      <c r="AG267" s="100">
        <v>0.70599999999999996</v>
      </c>
      <c r="AH267" s="108">
        <v>0.16800000000000001</v>
      </c>
      <c r="AI267" s="136"/>
      <c r="AJ267" s="154"/>
      <c r="AK267" s="155"/>
    </row>
    <row r="268" spans="1:37">
      <c r="A268" s="1090"/>
      <c r="B268" s="488" t="s">
        <v>36</v>
      </c>
      <c r="C268" s="103" t="s">
        <v>37</v>
      </c>
      <c r="D268" s="103" t="s">
        <v>111</v>
      </c>
      <c r="E268" s="103">
        <v>2</v>
      </c>
      <c r="F268" s="566">
        <v>1998.45</v>
      </c>
      <c r="G268" s="106">
        <v>0</v>
      </c>
      <c r="H268" s="100">
        <v>0</v>
      </c>
      <c r="I268" s="100">
        <v>5.7044209262178194E-2</v>
      </c>
      <c r="J268" s="100">
        <v>1.0483124421426606</v>
      </c>
      <c r="K268" s="100">
        <v>0</v>
      </c>
      <c r="L268" s="100">
        <v>0.10207911131126624</v>
      </c>
      <c r="M268" s="100">
        <v>0.74457704721158902</v>
      </c>
      <c r="N268" s="108">
        <v>0.42633040606470013</v>
      </c>
      <c r="O268" s="100">
        <v>0</v>
      </c>
      <c r="P268" s="100">
        <v>0.11608996972653805</v>
      </c>
      <c r="Q268" s="100">
        <v>2.1016287622907755E-2</v>
      </c>
      <c r="R268" s="100">
        <v>0</v>
      </c>
      <c r="S268" s="100">
        <v>3.1524431434361629E-2</v>
      </c>
      <c r="T268" s="631">
        <v>0</v>
      </c>
      <c r="U268" s="100">
        <v>0.12910005254071905</v>
      </c>
      <c r="V268" s="100">
        <v>0</v>
      </c>
      <c r="W268" s="100">
        <v>0</v>
      </c>
      <c r="X268" s="100">
        <v>0</v>
      </c>
      <c r="Y268" s="100">
        <v>0</v>
      </c>
      <c r="Z268" s="100">
        <v>0</v>
      </c>
      <c r="AA268" s="100">
        <v>0</v>
      </c>
      <c r="AB268" s="100">
        <v>0</v>
      </c>
      <c r="AC268" s="100">
        <v>0</v>
      </c>
      <c r="AD268" s="100">
        <v>0</v>
      </c>
      <c r="AE268" s="631">
        <v>0</v>
      </c>
      <c r="AF268" s="100">
        <v>0</v>
      </c>
      <c r="AG268" s="100">
        <v>0</v>
      </c>
      <c r="AH268" s="108">
        <v>0</v>
      </c>
      <c r="AI268" s="136"/>
      <c r="AJ268" s="154"/>
      <c r="AK268" s="155"/>
    </row>
    <row r="269" spans="1:37">
      <c r="A269" s="1090"/>
      <c r="B269" s="488" t="s">
        <v>36</v>
      </c>
      <c r="C269" s="103" t="s">
        <v>37</v>
      </c>
      <c r="D269" s="103" t="s">
        <v>111</v>
      </c>
      <c r="E269" s="103">
        <v>3</v>
      </c>
      <c r="F269" s="566">
        <v>1986.92</v>
      </c>
      <c r="G269" s="106">
        <v>0</v>
      </c>
      <c r="H269" s="100">
        <v>0</v>
      </c>
      <c r="I269" s="100">
        <v>0</v>
      </c>
      <c r="J269" s="100">
        <v>2.1571074829384171</v>
      </c>
      <c r="K269" s="100">
        <v>0</v>
      </c>
      <c r="L269" s="100">
        <v>0.22295814627664928</v>
      </c>
      <c r="M269" s="100">
        <v>0.12884263080546776</v>
      </c>
      <c r="N269" s="108">
        <v>0.3246230346465887</v>
      </c>
      <c r="O269" s="100">
        <v>0</v>
      </c>
      <c r="P269" s="100">
        <v>0.12884263080546776</v>
      </c>
      <c r="Q269" s="100">
        <v>1.9125078010186619E-2</v>
      </c>
      <c r="R269" s="100">
        <v>0</v>
      </c>
      <c r="S269" s="100">
        <v>1.308557969118032E-2</v>
      </c>
      <c r="T269" s="631">
        <v>0</v>
      </c>
      <c r="U269" s="100">
        <v>0.14293479354981578</v>
      </c>
      <c r="V269" s="100">
        <v>0</v>
      </c>
      <c r="W269" s="100">
        <v>0</v>
      </c>
      <c r="X269" s="100">
        <v>0</v>
      </c>
      <c r="Y269" s="100">
        <v>0</v>
      </c>
      <c r="Z269" s="100">
        <v>0</v>
      </c>
      <c r="AA269" s="100">
        <v>0</v>
      </c>
      <c r="AB269" s="100">
        <v>0</v>
      </c>
      <c r="AC269" s="100">
        <v>0</v>
      </c>
      <c r="AD269" s="100">
        <v>0</v>
      </c>
      <c r="AE269" s="631">
        <v>0</v>
      </c>
      <c r="AF269" s="100">
        <v>0</v>
      </c>
      <c r="AG269" s="100">
        <v>0</v>
      </c>
      <c r="AH269" s="108">
        <v>0</v>
      </c>
      <c r="AI269" s="136"/>
      <c r="AJ269" s="154"/>
      <c r="AK269" s="155"/>
    </row>
    <row r="270" spans="1:37">
      <c r="A270" s="1090"/>
      <c r="B270" s="488" t="s">
        <v>36</v>
      </c>
      <c r="C270" s="103" t="s">
        <v>37</v>
      </c>
      <c r="D270" s="103" t="s">
        <v>111</v>
      </c>
      <c r="E270" s="103">
        <v>4</v>
      </c>
      <c r="F270" s="566">
        <v>1963.02</v>
      </c>
      <c r="G270" s="106">
        <v>0</v>
      </c>
      <c r="H270" s="100">
        <v>0</v>
      </c>
      <c r="I270" s="100">
        <v>4.9413658546525255E-2</v>
      </c>
      <c r="J270" s="100">
        <v>1.3036036311397745</v>
      </c>
      <c r="K270" s="100">
        <v>0</v>
      </c>
      <c r="L270" s="100">
        <v>0.49617426210634635</v>
      </c>
      <c r="M270" s="100">
        <v>0.1512974906012165</v>
      </c>
      <c r="N270" s="108">
        <v>0</v>
      </c>
      <c r="O270" s="100">
        <v>0</v>
      </c>
      <c r="P270" s="100">
        <v>0</v>
      </c>
      <c r="Q270" s="100">
        <v>8.762009556703447E-2</v>
      </c>
      <c r="R270" s="100">
        <v>0</v>
      </c>
      <c r="S270" s="100">
        <v>6.6224490835549311E-3</v>
      </c>
      <c r="T270" s="631">
        <v>0</v>
      </c>
      <c r="U270" s="100">
        <v>3.0565149616407376E-2</v>
      </c>
      <c r="V270" s="100">
        <v>0</v>
      </c>
      <c r="W270" s="100">
        <v>0</v>
      </c>
      <c r="X270" s="100">
        <v>0</v>
      </c>
      <c r="Y270" s="100">
        <v>0</v>
      </c>
      <c r="Z270" s="100">
        <v>0</v>
      </c>
      <c r="AA270" s="100">
        <v>0</v>
      </c>
      <c r="AB270" s="100">
        <v>0</v>
      </c>
      <c r="AC270" s="100">
        <v>0</v>
      </c>
      <c r="AD270" s="100">
        <v>0</v>
      </c>
      <c r="AE270" s="631">
        <v>0</v>
      </c>
      <c r="AF270" s="100">
        <v>0</v>
      </c>
      <c r="AG270" s="100">
        <v>0.11920408350398876</v>
      </c>
      <c r="AH270" s="108">
        <v>0</v>
      </c>
      <c r="AI270" s="136"/>
      <c r="AJ270" s="154"/>
      <c r="AK270" s="155"/>
    </row>
    <row r="271" spans="1:37">
      <c r="A271" s="1090"/>
      <c r="B271" s="488" t="s">
        <v>36</v>
      </c>
      <c r="C271" s="103" t="s">
        <v>37</v>
      </c>
      <c r="D271" s="103" t="s">
        <v>111</v>
      </c>
      <c r="E271" s="103">
        <v>5</v>
      </c>
      <c r="F271" s="566">
        <v>1994.92</v>
      </c>
      <c r="G271" s="106">
        <v>0</v>
      </c>
      <c r="H271" s="100">
        <v>0</v>
      </c>
      <c r="I271" s="100">
        <v>4.4613317827281292E-2</v>
      </c>
      <c r="J271" s="100">
        <v>1.9494516070819883</v>
      </c>
      <c r="K271" s="100">
        <v>0</v>
      </c>
      <c r="L271" s="100">
        <v>1.7659856034327188</v>
      </c>
      <c r="M271" s="100">
        <v>0.16391634752270767</v>
      </c>
      <c r="N271" s="108">
        <v>0.24412006496501112</v>
      </c>
      <c r="O271" s="100">
        <v>0</v>
      </c>
      <c r="P271" s="100">
        <v>0</v>
      </c>
      <c r="Q271" s="100">
        <v>0</v>
      </c>
      <c r="R271" s="100">
        <v>0</v>
      </c>
      <c r="S271" s="100">
        <v>0</v>
      </c>
      <c r="T271" s="631">
        <v>0</v>
      </c>
      <c r="U271" s="100">
        <v>0</v>
      </c>
      <c r="V271" s="100">
        <v>0</v>
      </c>
      <c r="W271" s="100">
        <v>0</v>
      </c>
      <c r="X271" s="100">
        <v>0</v>
      </c>
      <c r="Y271" s="100">
        <v>0</v>
      </c>
      <c r="Z271" s="100">
        <v>0</v>
      </c>
      <c r="AA271" s="100">
        <v>0</v>
      </c>
      <c r="AB271" s="100">
        <v>0</v>
      </c>
      <c r="AC271" s="100">
        <v>0</v>
      </c>
      <c r="AD271" s="100">
        <v>0</v>
      </c>
      <c r="AE271" s="631">
        <v>0</v>
      </c>
      <c r="AF271" s="100">
        <v>0</v>
      </c>
      <c r="AG271" s="100">
        <v>0.77597096625428585</v>
      </c>
      <c r="AH271" s="108">
        <v>0</v>
      </c>
      <c r="AI271" s="136"/>
      <c r="AJ271" s="154"/>
      <c r="AK271" s="155"/>
    </row>
    <row r="272" spans="1:37">
      <c r="A272" s="1090"/>
      <c r="B272" s="488" t="s">
        <v>36</v>
      </c>
      <c r="C272" s="103" t="s">
        <v>37</v>
      </c>
      <c r="D272" s="103" t="s">
        <v>111</v>
      </c>
      <c r="E272" s="103">
        <v>6</v>
      </c>
      <c r="F272" s="566">
        <v>1996.3</v>
      </c>
      <c r="G272" s="106">
        <v>0</v>
      </c>
      <c r="H272" s="100">
        <v>0</v>
      </c>
      <c r="I272" s="100">
        <v>0</v>
      </c>
      <c r="J272" s="100">
        <v>2.1885488153083203</v>
      </c>
      <c r="K272" s="100">
        <v>0</v>
      </c>
      <c r="L272" s="100">
        <v>0.44883033612182544</v>
      </c>
      <c r="M272" s="100">
        <v>0.18233732404949157</v>
      </c>
      <c r="N272" s="108">
        <v>0.37920152281721187</v>
      </c>
      <c r="O272" s="100">
        <v>0</v>
      </c>
      <c r="P272" s="100">
        <v>0</v>
      </c>
      <c r="Q272" s="100">
        <v>4.007413715373441E-2</v>
      </c>
      <c r="R272" s="100">
        <v>0</v>
      </c>
      <c r="S272" s="100">
        <v>0</v>
      </c>
      <c r="T272" s="631">
        <v>0</v>
      </c>
      <c r="U272" s="100">
        <v>0</v>
      </c>
      <c r="V272" s="100">
        <v>0</v>
      </c>
      <c r="W272" s="100">
        <v>0</v>
      </c>
      <c r="X272" s="100">
        <v>0</v>
      </c>
      <c r="Y272" s="100">
        <v>0</v>
      </c>
      <c r="Z272" s="100">
        <v>0</v>
      </c>
      <c r="AA272" s="100">
        <v>0</v>
      </c>
      <c r="AB272" s="100">
        <v>0</v>
      </c>
      <c r="AC272" s="100">
        <v>0</v>
      </c>
      <c r="AD272" s="100">
        <v>0</v>
      </c>
      <c r="AE272" s="631">
        <v>0</v>
      </c>
      <c r="AF272" s="100">
        <v>0</v>
      </c>
      <c r="AG272" s="100">
        <v>0.11471221760256475</v>
      </c>
      <c r="AH272" s="108">
        <v>0</v>
      </c>
      <c r="AI272" s="136"/>
      <c r="AJ272" s="154"/>
      <c r="AK272" s="155"/>
    </row>
    <row r="273" spans="1:37">
      <c r="A273" s="1090"/>
      <c r="B273" s="488" t="s">
        <v>36</v>
      </c>
      <c r="C273" s="103" t="s">
        <v>37</v>
      </c>
      <c r="D273" s="103" t="s">
        <v>111</v>
      </c>
      <c r="E273" s="103">
        <v>7</v>
      </c>
      <c r="F273" s="566">
        <v>1988.68</v>
      </c>
      <c r="G273" s="106">
        <v>0</v>
      </c>
      <c r="H273" s="100">
        <v>0</v>
      </c>
      <c r="I273" s="100">
        <v>0</v>
      </c>
      <c r="J273" s="100">
        <v>0.99714383410101159</v>
      </c>
      <c r="K273" s="100">
        <v>0</v>
      </c>
      <c r="L273" s="100">
        <v>0.42943057706619459</v>
      </c>
      <c r="M273" s="100">
        <v>0.30070197316813163</v>
      </c>
      <c r="N273" s="108">
        <v>2.5142305448840437E-2</v>
      </c>
      <c r="O273" s="100">
        <v>0</v>
      </c>
      <c r="P273" s="100">
        <v>7.3918378019590877E-2</v>
      </c>
      <c r="Q273" s="100">
        <v>2.363376712191001E-2</v>
      </c>
      <c r="R273" s="100">
        <v>0</v>
      </c>
      <c r="S273" s="100">
        <v>6.1850071404147472E-2</v>
      </c>
      <c r="T273" s="631">
        <v>0</v>
      </c>
      <c r="U273" s="100">
        <v>5.4307379769495345E-2</v>
      </c>
      <c r="V273" s="100">
        <v>0</v>
      </c>
      <c r="W273" s="100">
        <v>0</v>
      </c>
      <c r="X273" s="100">
        <v>0</v>
      </c>
      <c r="Y273" s="100">
        <v>0</v>
      </c>
      <c r="Z273" s="100">
        <v>0</v>
      </c>
      <c r="AA273" s="100">
        <v>0</v>
      </c>
      <c r="AB273" s="100">
        <v>0</v>
      </c>
      <c r="AC273" s="100">
        <v>0</v>
      </c>
      <c r="AD273" s="100">
        <v>0</v>
      </c>
      <c r="AE273" s="631">
        <v>0</v>
      </c>
      <c r="AF273" s="100">
        <v>0</v>
      </c>
      <c r="AG273" s="100">
        <v>1.4783675603918176</v>
      </c>
      <c r="AH273" s="108">
        <v>0</v>
      </c>
      <c r="AI273" s="136"/>
      <c r="AJ273" s="154"/>
      <c r="AK273" s="155"/>
    </row>
    <row r="274" spans="1:37">
      <c r="A274" s="1090"/>
      <c r="B274" s="488" t="s">
        <v>36</v>
      </c>
      <c r="C274" s="103" t="s">
        <v>37</v>
      </c>
      <c r="D274" s="103" t="s">
        <v>111</v>
      </c>
      <c r="E274" s="103">
        <v>8</v>
      </c>
      <c r="F274" s="566">
        <v>1967.27</v>
      </c>
      <c r="G274" s="106">
        <v>0</v>
      </c>
      <c r="H274" s="100">
        <v>0</v>
      </c>
      <c r="I274" s="100">
        <v>0</v>
      </c>
      <c r="J274" s="100">
        <v>0</v>
      </c>
      <c r="K274" s="100">
        <v>0</v>
      </c>
      <c r="L274" s="100">
        <v>0</v>
      </c>
      <c r="M274" s="100">
        <v>0.23890975819282559</v>
      </c>
      <c r="N274" s="108">
        <v>0.16723683073497791</v>
      </c>
      <c r="O274" s="100">
        <v>0</v>
      </c>
      <c r="P274" s="100">
        <v>4.9306907541923579E-2</v>
      </c>
      <c r="Q274" s="100">
        <v>7.6247795167923059E-3</v>
      </c>
      <c r="R274" s="100">
        <v>0</v>
      </c>
      <c r="S274" s="100">
        <v>0</v>
      </c>
      <c r="T274" s="631">
        <v>0</v>
      </c>
      <c r="U274" s="100">
        <v>0.19671931153324149</v>
      </c>
      <c r="V274" s="100">
        <v>0</v>
      </c>
      <c r="W274" s="100">
        <v>5.4898412520904605E-2</v>
      </c>
      <c r="X274" s="100">
        <v>0</v>
      </c>
      <c r="Y274" s="100">
        <v>0</v>
      </c>
      <c r="Z274" s="100">
        <v>0</v>
      </c>
      <c r="AA274" s="100">
        <v>0</v>
      </c>
      <c r="AB274" s="100">
        <v>0</v>
      </c>
      <c r="AC274" s="100">
        <v>0</v>
      </c>
      <c r="AD274" s="100">
        <v>0</v>
      </c>
      <c r="AE274" s="631">
        <v>0</v>
      </c>
      <c r="AF274" s="100">
        <v>0</v>
      </c>
      <c r="AG274" s="100">
        <v>1.0918684268046583</v>
      </c>
      <c r="AH274" s="108">
        <v>0</v>
      </c>
      <c r="AI274" s="136"/>
      <c r="AJ274" s="154"/>
      <c r="AK274" s="155"/>
    </row>
    <row r="275" spans="1:37">
      <c r="A275" s="1090"/>
      <c r="B275" s="488" t="s">
        <v>36</v>
      </c>
      <c r="C275" s="103" t="s">
        <v>37</v>
      </c>
      <c r="D275" s="103" t="s">
        <v>111</v>
      </c>
      <c r="E275" s="103">
        <v>9</v>
      </c>
      <c r="F275" s="566">
        <v>1867.95</v>
      </c>
      <c r="G275" s="106">
        <v>0</v>
      </c>
      <c r="H275" s="100">
        <v>0</v>
      </c>
      <c r="I275" s="100">
        <v>5.6746700928825715E-2</v>
      </c>
      <c r="J275" s="100">
        <v>0</v>
      </c>
      <c r="K275" s="100">
        <v>0</v>
      </c>
      <c r="L275" s="100">
        <v>7.762520410075216E-2</v>
      </c>
      <c r="M275" s="100">
        <v>0</v>
      </c>
      <c r="N275" s="108">
        <v>6.4241548221312134E-3</v>
      </c>
      <c r="O275" s="100">
        <v>0.95023956744024196</v>
      </c>
      <c r="P275" s="100">
        <v>0</v>
      </c>
      <c r="Q275" s="100">
        <v>8.5655397628416167E-3</v>
      </c>
      <c r="R275" s="100">
        <v>0</v>
      </c>
      <c r="S275" s="100">
        <v>0</v>
      </c>
      <c r="T275" s="631">
        <v>0</v>
      </c>
      <c r="U275" s="100">
        <v>6.2635509515779328E-2</v>
      </c>
      <c r="V275" s="100">
        <v>0</v>
      </c>
      <c r="W275" s="100">
        <v>1.445434834979523E-2</v>
      </c>
      <c r="X275" s="100">
        <v>0</v>
      </c>
      <c r="Y275" s="100">
        <v>0</v>
      </c>
      <c r="Z275" s="100">
        <v>0</v>
      </c>
      <c r="AA275" s="100">
        <v>0</v>
      </c>
      <c r="AB275" s="100">
        <v>0</v>
      </c>
      <c r="AC275" s="100">
        <v>0</v>
      </c>
      <c r="AD275" s="100">
        <v>0</v>
      </c>
      <c r="AE275" s="631">
        <v>0</v>
      </c>
      <c r="AF275" s="100">
        <v>0</v>
      </c>
      <c r="AG275" s="100">
        <v>0.36189405498005833</v>
      </c>
      <c r="AH275" s="108">
        <v>0</v>
      </c>
      <c r="AI275" s="136"/>
      <c r="AJ275" s="154"/>
      <c r="AK275" s="155"/>
    </row>
    <row r="276" spans="1:37">
      <c r="A276" s="1090"/>
      <c r="B276" s="490" t="s">
        <v>36</v>
      </c>
      <c r="C276" s="112" t="s">
        <v>37</v>
      </c>
      <c r="D276" s="103" t="s">
        <v>111</v>
      </c>
      <c r="E276" s="112">
        <v>10</v>
      </c>
      <c r="F276" s="620">
        <v>1996</v>
      </c>
      <c r="G276" s="115">
        <v>0</v>
      </c>
      <c r="H276" s="116">
        <v>0</v>
      </c>
      <c r="I276" s="116">
        <v>0</v>
      </c>
      <c r="J276" s="116">
        <v>0.30209058709777614</v>
      </c>
      <c r="K276" s="116">
        <v>0</v>
      </c>
      <c r="L276" s="116">
        <v>0.2845563075813215</v>
      </c>
      <c r="M276" s="116">
        <v>0.34116698144873231</v>
      </c>
      <c r="N276" s="118">
        <v>0.16832908335796481</v>
      </c>
      <c r="O276" s="116">
        <v>0</v>
      </c>
      <c r="P276" s="116">
        <v>0</v>
      </c>
      <c r="Q276" s="116">
        <v>0.266521048650111</v>
      </c>
      <c r="R276" s="116">
        <v>0</v>
      </c>
      <c r="S276" s="116">
        <v>0</v>
      </c>
      <c r="T276" s="631">
        <v>0</v>
      </c>
      <c r="U276" s="116">
        <v>0.121737997785671</v>
      </c>
      <c r="V276" s="116">
        <v>0</v>
      </c>
      <c r="W276" s="116">
        <v>0.63774679498419418</v>
      </c>
      <c r="X276" s="116">
        <v>0</v>
      </c>
      <c r="Y276" s="116">
        <v>0</v>
      </c>
      <c r="Z276" s="116">
        <v>0</v>
      </c>
      <c r="AA276" s="116">
        <v>0</v>
      </c>
      <c r="AB276" s="116">
        <v>0</v>
      </c>
      <c r="AC276" s="116">
        <v>0</v>
      </c>
      <c r="AD276" s="116">
        <v>0</v>
      </c>
      <c r="AE276" s="631">
        <v>0</v>
      </c>
      <c r="AF276" s="116">
        <v>0</v>
      </c>
      <c r="AG276" s="116">
        <v>0.24848578971890045</v>
      </c>
      <c r="AH276" s="118">
        <v>0</v>
      </c>
      <c r="AI276" s="136"/>
      <c r="AJ276" s="154"/>
      <c r="AK276" s="155"/>
    </row>
    <row r="277" spans="1:37" s="171" customFormat="1">
      <c r="A277" s="1090"/>
      <c r="B277" s="628" t="s">
        <v>194</v>
      </c>
      <c r="C277" s="704"/>
      <c r="D277" s="560"/>
      <c r="E277" s="704"/>
      <c r="F277" s="673"/>
      <c r="G277" s="669">
        <v>0</v>
      </c>
      <c r="H277" s="672">
        <v>0</v>
      </c>
      <c r="I277" s="670">
        <v>1</v>
      </c>
      <c r="J277" s="670">
        <v>1</v>
      </c>
      <c r="K277" s="670">
        <v>0</v>
      </c>
      <c r="L277" s="670">
        <v>1</v>
      </c>
      <c r="M277" s="670">
        <v>1</v>
      </c>
      <c r="N277" s="671">
        <v>1</v>
      </c>
      <c r="O277" s="670">
        <v>1</v>
      </c>
      <c r="P277" s="670">
        <v>1</v>
      </c>
      <c r="Q277" s="670">
        <v>1</v>
      </c>
      <c r="R277" s="670">
        <v>0</v>
      </c>
      <c r="S277" s="670">
        <v>1</v>
      </c>
      <c r="T277" s="672">
        <v>0</v>
      </c>
      <c r="U277" s="670">
        <v>1</v>
      </c>
      <c r="V277" s="670">
        <v>0</v>
      </c>
      <c r="W277" s="670">
        <v>1</v>
      </c>
      <c r="X277" s="670">
        <v>0</v>
      </c>
      <c r="Y277" s="670">
        <v>0</v>
      </c>
      <c r="Z277" s="670">
        <v>0</v>
      </c>
      <c r="AA277" s="670">
        <v>1</v>
      </c>
      <c r="AB277" s="670">
        <v>0</v>
      </c>
      <c r="AC277" s="670">
        <v>0</v>
      </c>
      <c r="AD277" s="670">
        <v>0</v>
      </c>
      <c r="AE277" s="672">
        <v>0</v>
      </c>
      <c r="AF277" s="670">
        <v>0</v>
      </c>
      <c r="AG277" s="670">
        <v>1</v>
      </c>
      <c r="AH277" s="671">
        <v>1</v>
      </c>
      <c r="AI277" s="643">
        <f>SUM(G277:AH277)</f>
        <v>14</v>
      </c>
      <c r="AJ277" s="644">
        <v>5</v>
      </c>
      <c r="AK277" s="200" t="s">
        <v>119</v>
      </c>
    </row>
    <row r="278" spans="1:37">
      <c r="A278" s="1090"/>
      <c r="B278" s="488" t="s">
        <v>36</v>
      </c>
      <c r="C278" s="103" t="s">
        <v>37</v>
      </c>
      <c r="D278" s="103" t="s">
        <v>112</v>
      </c>
      <c r="E278" s="103">
        <v>1</v>
      </c>
      <c r="F278" s="566">
        <v>1983.2</v>
      </c>
      <c r="G278" s="106">
        <v>0</v>
      </c>
      <c r="H278" s="100">
        <v>0</v>
      </c>
      <c r="I278" s="100">
        <v>0.27783380395320695</v>
      </c>
      <c r="J278" s="100">
        <v>0.23446954417103674</v>
      </c>
      <c r="K278" s="100">
        <v>0</v>
      </c>
      <c r="L278" s="100">
        <v>0</v>
      </c>
      <c r="M278" s="100">
        <v>0</v>
      </c>
      <c r="N278" s="108">
        <v>0.14421137555465913</v>
      </c>
      <c r="O278" s="100">
        <v>0</v>
      </c>
      <c r="P278" s="100">
        <v>5.798709156918111E-2</v>
      </c>
      <c r="Q278" s="100">
        <v>4.7398144413069783E-2</v>
      </c>
      <c r="R278" s="100">
        <v>0</v>
      </c>
      <c r="S278" s="100">
        <v>3.227107704719645E-2</v>
      </c>
      <c r="T278" s="631">
        <v>0</v>
      </c>
      <c r="U278" s="100">
        <v>0.20572811617587736</v>
      </c>
      <c r="V278" s="100">
        <v>0</v>
      </c>
      <c r="W278" s="100">
        <v>0</v>
      </c>
      <c r="X278" s="100">
        <v>0</v>
      </c>
      <c r="Y278" s="100">
        <v>0</v>
      </c>
      <c r="Z278" s="100">
        <v>0</v>
      </c>
      <c r="AA278" s="100">
        <v>0</v>
      </c>
      <c r="AB278" s="100">
        <v>0</v>
      </c>
      <c r="AC278" s="100">
        <v>0</v>
      </c>
      <c r="AD278" s="100">
        <v>0</v>
      </c>
      <c r="AE278" s="631">
        <v>0</v>
      </c>
      <c r="AF278" s="100">
        <v>0</v>
      </c>
      <c r="AG278" s="100">
        <v>1.2550423557886243</v>
      </c>
      <c r="AH278" s="108">
        <v>0</v>
      </c>
      <c r="AI278" s="380"/>
      <c r="AJ278" s="381"/>
      <c r="AK278" s="155"/>
    </row>
    <row r="279" spans="1:37">
      <c r="A279" s="1090"/>
      <c r="B279" s="488" t="s">
        <v>36</v>
      </c>
      <c r="C279" s="103" t="s">
        <v>37</v>
      </c>
      <c r="D279" s="103" t="s">
        <v>112</v>
      </c>
      <c r="E279" s="103">
        <v>2</v>
      </c>
      <c r="F279" s="566">
        <v>1985.12</v>
      </c>
      <c r="G279" s="106">
        <v>0</v>
      </c>
      <c r="H279" s="100">
        <v>0</v>
      </c>
      <c r="I279" s="100">
        <v>0.22064157330539214</v>
      </c>
      <c r="J279" s="100">
        <v>0.44077939872652538</v>
      </c>
      <c r="K279" s="100">
        <v>0</v>
      </c>
      <c r="L279" s="100">
        <v>0</v>
      </c>
      <c r="M279" s="100">
        <v>0</v>
      </c>
      <c r="N279" s="108">
        <v>0.35161602321270252</v>
      </c>
      <c r="O279" s="100">
        <v>0</v>
      </c>
      <c r="P279" s="100">
        <v>2.8713629402756513E-2</v>
      </c>
      <c r="Q279" s="100">
        <v>9.8230837430482817E-2</v>
      </c>
      <c r="R279" s="100">
        <v>0</v>
      </c>
      <c r="S279" s="100">
        <v>0</v>
      </c>
      <c r="T279" s="631">
        <v>0</v>
      </c>
      <c r="U279" s="100">
        <v>0</v>
      </c>
      <c r="V279" s="100">
        <v>0</v>
      </c>
      <c r="W279" s="100">
        <v>0</v>
      </c>
      <c r="X279" s="100">
        <v>0</v>
      </c>
      <c r="Y279" s="100">
        <v>0</v>
      </c>
      <c r="Z279" s="100">
        <v>0</v>
      </c>
      <c r="AA279" s="100">
        <v>0</v>
      </c>
      <c r="AB279" s="100">
        <v>0</v>
      </c>
      <c r="AC279" s="100">
        <v>0</v>
      </c>
      <c r="AD279" s="100">
        <v>0</v>
      </c>
      <c r="AE279" s="631">
        <v>0</v>
      </c>
      <c r="AF279" s="100">
        <v>0</v>
      </c>
      <c r="AG279" s="100">
        <v>0.24834770693963087</v>
      </c>
      <c r="AH279" s="108">
        <v>0</v>
      </c>
      <c r="AI279" s="380"/>
      <c r="AJ279" s="381"/>
      <c r="AK279" s="155"/>
    </row>
    <row r="280" spans="1:37">
      <c r="A280" s="1090"/>
      <c r="B280" s="488" t="s">
        <v>36</v>
      </c>
      <c r="C280" s="103" t="s">
        <v>37</v>
      </c>
      <c r="D280" s="103" t="s">
        <v>112</v>
      </c>
      <c r="E280" s="103">
        <v>3</v>
      </c>
      <c r="F280" s="566">
        <v>1982.81</v>
      </c>
      <c r="G280" s="106">
        <v>0</v>
      </c>
      <c r="H280" s="100">
        <v>0</v>
      </c>
      <c r="I280" s="100">
        <v>0</v>
      </c>
      <c r="J280" s="100">
        <v>0.25166304386199384</v>
      </c>
      <c r="K280" s="100">
        <v>0</v>
      </c>
      <c r="L280" s="100">
        <v>0.1069189685345545</v>
      </c>
      <c r="M280" s="100">
        <v>0.4660053156883413</v>
      </c>
      <c r="N280" s="108">
        <v>0.14323107105572394</v>
      </c>
      <c r="O280" s="100">
        <v>0</v>
      </c>
      <c r="P280" s="100">
        <v>0</v>
      </c>
      <c r="Q280" s="100">
        <v>3.7320772035646384E-2</v>
      </c>
      <c r="R280" s="100">
        <v>0</v>
      </c>
      <c r="S280" s="100">
        <v>0</v>
      </c>
      <c r="T280" s="631">
        <v>0</v>
      </c>
      <c r="U280" s="100">
        <v>4.7911801937654139E-2</v>
      </c>
      <c r="V280" s="100">
        <v>0</v>
      </c>
      <c r="W280" s="100">
        <v>0</v>
      </c>
      <c r="X280" s="100">
        <v>0</v>
      </c>
      <c r="Y280" s="100">
        <v>0</v>
      </c>
      <c r="Z280" s="100">
        <v>0</v>
      </c>
      <c r="AA280" s="100">
        <v>0</v>
      </c>
      <c r="AB280" s="100">
        <v>0</v>
      </c>
      <c r="AC280" s="100">
        <v>0</v>
      </c>
      <c r="AD280" s="100">
        <v>0</v>
      </c>
      <c r="AE280" s="631">
        <v>0</v>
      </c>
      <c r="AF280" s="100">
        <v>0</v>
      </c>
      <c r="AG280" s="100">
        <v>0.4856743712206415</v>
      </c>
      <c r="AH280" s="108">
        <v>0</v>
      </c>
      <c r="AI280" s="380"/>
      <c r="AJ280" s="381"/>
      <c r="AK280" s="155"/>
    </row>
    <row r="281" spans="1:37">
      <c r="A281" s="1090"/>
      <c r="B281" s="488" t="s">
        <v>36</v>
      </c>
      <c r="C281" s="103" t="s">
        <v>37</v>
      </c>
      <c r="D281" s="103" t="s">
        <v>112</v>
      </c>
      <c r="E281" s="103">
        <v>4</v>
      </c>
      <c r="F281" s="566">
        <v>1997.68</v>
      </c>
      <c r="G281" s="106">
        <v>0</v>
      </c>
      <c r="H281" s="100">
        <v>0</v>
      </c>
      <c r="I281" s="100">
        <v>0</v>
      </c>
      <c r="J281" s="100">
        <v>0.98464218493452416</v>
      </c>
      <c r="K281" s="100">
        <v>0</v>
      </c>
      <c r="L281" s="100">
        <v>9.8113812021945454E-2</v>
      </c>
      <c r="M281" s="100">
        <v>0</v>
      </c>
      <c r="N281" s="108">
        <v>5.4563293420367628E-2</v>
      </c>
      <c r="O281" s="100">
        <v>0</v>
      </c>
      <c r="P281" s="100">
        <v>9.1606263265387844E-2</v>
      </c>
      <c r="Q281" s="100">
        <v>0</v>
      </c>
      <c r="R281" s="100">
        <v>0</v>
      </c>
      <c r="S281" s="100">
        <v>0</v>
      </c>
      <c r="T281" s="631">
        <v>0</v>
      </c>
      <c r="U281" s="100">
        <v>0</v>
      </c>
      <c r="V281" s="100">
        <v>0</v>
      </c>
      <c r="W281" s="100">
        <v>0</v>
      </c>
      <c r="X281" s="100">
        <v>0</v>
      </c>
      <c r="Y281" s="100">
        <v>0</v>
      </c>
      <c r="Z281" s="100">
        <v>0</v>
      </c>
      <c r="AA281" s="100">
        <v>0</v>
      </c>
      <c r="AB281" s="100">
        <v>0</v>
      </c>
      <c r="AC281" s="100">
        <v>0</v>
      </c>
      <c r="AD281" s="100">
        <v>0</v>
      </c>
      <c r="AE281" s="631">
        <v>0</v>
      </c>
      <c r="AF281" s="100">
        <v>0</v>
      </c>
      <c r="AG281" s="100">
        <v>0</v>
      </c>
      <c r="AH281" s="108">
        <v>0</v>
      </c>
      <c r="AI281" s="380"/>
      <c r="AJ281" s="381"/>
      <c r="AK281" s="155"/>
    </row>
    <row r="282" spans="1:37">
      <c r="A282" s="1090"/>
      <c r="B282" s="492" t="s">
        <v>36</v>
      </c>
      <c r="C282" s="120" t="s">
        <v>37</v>
      </c>
      <c r="D282" s="103" t="s">
        <v>112</v>
      </c>
      <c r="E282" s="103">
        <v>5</v>
      </c>
      <c r="F282" s="566">
        <v>2000</v>
      </c>
      <c r="G282" s="106">
        <v>0</v>
      </c>
      <c r="H282" s="100">
        <v>0</v>
      </c>
      <c r="I282" s="100">
        <v>0</v>
      </c>
      <c r="J282" s="100">
        <v>1.5845</v>
      </c>
      <c r="K282" s="100">
        <v>0</v>
      </c>
      <c r="L282" s="100">
        <v>8.6499999999999994E-2</v>
      </c>
      <c r="M282" s="100">
        <v>0.27</v>
      </c>
      <c r="N282" s="108">
        <v>0.27650000000000002</v>
      </c>
      <c r="O282" s="100">
        <v>0</v>
      </c>
      <c r="P282" s="100">
        <v>0</v>
      </c>
      <c r="Q282" s="100">
        <v>8.6499999999999994E-2</v>
      </c>
      <c r="R282" s="100">
        <v>0</v>
      </c>
      <c r="S282" s="100">
        <v>2.0500000000000001E-2</v>
      </c>
      <c r="T282" s="631">
        <v>0</v>
      </c>
      <c r="U282" s="100">
        <v>8.6499999999999994E-2</v>
      </c>
      <c r="V282" s="100">
        <v>0</v>
      </c>
      <c r="W282" s="100">
        <v>0</v>
      </c>
      <c r="X282" s="100">
        <v>0</v>
      </c>
      <c r="Y282" s="100">
        <v>0</v>
      </c>
      <c r="Z282" s="100">
        <v>0</v>
      </c>
      <c r="AA282" s="100">
        <v>0</v>
      </c>
      <c r="AB282" s="100">
        <v>0</v>
      </c>
      <c r="AC282" s="100">
        <v>0</v>
      </c>
      <c r="AD282" s="100">
        <v>0</v>
      </c>
      <c r="AE282" s="631">
        <v>0</v>
      </c>
      <c r="AF282" s="100">
        <v>0</v>
      </c>
      <c r="AG282" s="100">
        <v>0</v>
      </c>
      <c r="AH282" s="108">
        <v>0</v>
      </c>
      <c r="AI282" s="380"/>
      <c r="AJ282" s="381"/>
      <c r="AK282" s="155"/>
    </row>
    <row r="283" spans="1:37">
      <c r="A283" s="1090"/>
      <c r="B283" s="488" t="s">
        <v>36</v>
      </c>
      <c r="C283" s="103" t="s">
        <v>37</v>
      </c>
      <c r="D283" s="103" t="s">
        <v>112</v>
      </c>
      <c r="E283" s="103">
        <v>6</v>
      </c>
      <c r="F283" s="566">
        <v>1976.89</v>
      </c>
      <c r="G283" s="106">
        <v>0</v>
      </c>
      <c r="H283" s="100">
        <v>0</v>
      </c>
      <c r="I283" s="100">
        <v>0</v>
      </c>
      <c r="J283" s="100">
        <v>0</v>
      </c>
      <c r="K283" s="100">
        <v>0</v>
      </c>
      <c r="L283" s="100">
        <v>6.879492536256443E-2</v>
      </c>
      <c r="M283" s="100">
        <v>0</v>
      </c>
      <c r="N283" s="108">
        <v>0.29237843279089881</v>
      </c>
      <c r="O283" s="100">
        <v>0</v>
      </c>
      <c r="P283" s="100">
        <v>9.2063797176372988E-2</v>
      </c>
      <c r="Q283" s="100">
        <v>2.2257181734947316E-2</v>
      </c>
      <c r="R283" s="100">
        <v>0</v>
      </c>
      <c r="S283" s="100">
        <v>4.6031898588186494E-2</v>
      </c>
      <c r="T283" s="631">
        <v>0</v>
      </c>
      <c r="U283" s="100">
        <v>7.3853375756870634E-2</v>
      </c>
      <c r="V283" s="100">
        <v>0</v>
      </c>
      <c r="W283" s="100">
        <v>7.3347530717440018E-2</v>
      </c>
      <c r="X283" s="100">
        <v>0</v>
      </c>
      <c r="Y283" s="100">
        <v>0</v>
      </c>
      <c r="Z283" s="100">
        <v>0</v>
      </c>
      <c r="AA283" s="100">
        <v>0</v>
      </c>
      <c r="AB283" s="100">
        <v>0</v>
      </c>
      <c r="AC283" s="100">
        <v>0</v>
      </c>
      <c r="AD283" s="100">
        <v>0</v>
      </c>
      <c r="AE283" s="631">
        <v>0</v>
      </c>
      <c r="AF283" s="100">
        <v>0</v>
      </c>
      <c r="AG283" s="100">
        <v>0.24634653420271233</v>
      </c>
      <c r="AH283" s="108">
        <v>0</v>
      </c>
      <c r="AI283" s="380"/>
      <c r="AJ283" s="381"/>
      <c r="AK283" s="155"/>
    </row>
    <row r="284" spans="1:37">
      <c r="A284" s="1090"/>
      <c r="B284" s="488" t="s">
        <v>36</v>
      </c>
      <c r="C284" s="103" t="s">
        <v>37</v>
      </c>
      <c r="D284" s="103" t="s">
        <v>112</v>
      </c>
      <c r="E284" s="103">
        <v>7</v>
      </c>
      <c r="F284" s="566">
        <v>1997.5</v>
      </c>
      <c r="G284" s="106">
        <v>0</v>
      </c>
      <c r="H284" s="100">
        <v>0</v>
      </c>
      <c r="I284" s="100">
        <v>0</v>
      </c>
      <c r="J284" s="100">
        <v>0.42903629536921151</v>
      </c>
      <c r="K284" s="100">
        <v>0</v>
      </c>
      <c r="L284" s="100">
        <v>1.1214017521902377</v>
      </c>
      <c r="M284" s="100">
        <v>0</v>
      </c>
      <c r="N284" s="108">
        <v>0.25031289111389238</v>
      </c>
      <c r="O284" s="100">
        <v>0</v>
      </c>
      <c r="P284" s="100">
        <v>0</v>
      </c>
      <c r="Q284" s="100">
        <v>0</v>
      </c>
      <c r="R284" s="100">
        <v>0</v>
      </c>
      <c r="S284" s="100">
        <v>0</v>
      </c>
      <c r="T284" s="631">
        <v>0</v>
      </c>
      <c r="U284" s="100">
        <v>0.30588235294117649</v>
      </c>
      <c r="V284" s="100">
        <v>0</v>
      </c>
      <c r="W284" s="100">
        <v>0</v>
      </c>
      <c r="X284" s="100">
        <v>0</v>
      </c>
      <c r="Y284" s="100">
        <v>0</v>
      </c>
      <c r="Z284" s="100">
        <v>0</v>
      </c>
      <c r="AA284" s="100">
        <v>0</v>
      </c>
      <c r="AB284" s="100">
        <v>0</v>
      </c>
      <c r="AC284" s="100">
        <v>0</v>
      </c>
      <c r="AD284" s="100">
        <v>0</v>
      </c>
      <c r="AE284" s="631">
        <v>0</v>
      </c>
      <c r="AF284" s="100">
        <v>0</v>
      </c>
      <c r="AG284" s="100">
        <v>0</v>
      </c>
      <c r="AH284" s="108">
        <v>0</v>
      </c>
      <c r="AI284" s="380"/>
      <c r="AJ284" s="381"/>
      <c r="AK284" s="155"/>
    </row>
    <row r="285" spans="1:37">
      <c r="A285" s="1090"/>
      <c r="B285" s="488" t="s">
        <v>36</v>
      </c>
      <c r="C285" s="103" t="s">
        <v>37</v>
      </c>
      <c r="D285" s="103" t="s">
        <v>112</v>
      </c>
      <c r="E285" s="103">
        <v>8</v>
      </c>
      <c r="F285" s="566">
        <v>1998.7</v>
      </c>
      <c r="G285" s="106">
        <v>0</v>
      </c>
      <c r="H285" s="100">
        <v>0</v>
      </c>
      <c r="I285" s="100">
        <v>0</v>
      </c>
      <c r="J285" s="100">
        <v>0.59288537549407117</v>
      </c>
      <c r="K285" s="100">
        <v>0</v>
      </c>
      <c r="L285" s="100">
        <v>0</v>
      </c>
      <c r="M285" s="100">
        <v>7.6049432130885067E-2</v>
      </c>
      <c r="N285" s="108">
        <v>0</v>
      </c>
      <c r="O285" s="100">
        <v>0</v>
      </c>
      <c r="P285" s="100">
        <v>0</v>
      </c>
      <c r="Q285" s="100">
        <v>0</v>
      </c>
      <c r="R285" s="100">
        <v>0</v>
      </c>
      <c r="S285" s="100">
        <v>0</v>
      </c>
      <c r="T285" s="631">
        <v>0</v>
      </c>
      <c r="U285" s="100">
        <v>0</v>
      </c>
      <c r="V285" s="100">
        <v>0</v>
      </c>
      <c r="W285" s="100">
        <v>0</v>
      </c>
      <c r="X285" s="100">
        <v>0</v>
      </c>
      <c r="Y285" s="100">
        <v>0</v>
      </c>
      <c r="Z285" s="100">
        <v>0</v>
      </c>
      <c r="AA285" s="100">
        <v>0</v>
      </c>
      <c r="AB285" s="100">
        <v>0</v>
      </c>
      <c r="AC285" s="100">
        <v>0</v>
      </c>
      <c r="AD285" s="100">
        <v>0</v>
      </c>
      <c r="AE285" s="631">
        <v>0</v>
      </c>
      <c r="AF285" s="100">
        <v>0</v>
      </c>
      <c r="AG285" s="100">
        <v>0.11307349777355279</v>
      </c>
      <c r="AH285" s="108">
        <v>0</v>
      </c>
      <c r="AI285" s="380"/>
      <c r="AJ285" s="381"/>
      <c r="AK285" s="155"/>
    </row>
    <row r="286" spans="1:37">
      <c r="A286" s="1090"/>
      <c r="B286" s="488" t="s">
        <v>36</v>
      </c>
      <c r="C286" s="103" t="s">
        <v>37</v>
      </c>
      <c r="D286" s="103" t="s">
        <v>112</v>
      </c>
      <c r="E286" s="103">
        <v>9</v>
      </c>
      <c r="F286" s="566">
        <v>1997.56</v>
      </c>
      <c r="G286" s="106">
        <v>0</v>
      </c>
      <c r="H286" s="100">
        <v>0</v>
      </c>
      <c r="I286" s="100">
        <v>0</v>
      </c>
      <c r="J286" s="100">
        <v>0.46006127475520137</v>
      </c>
      <c r="K286" s="100">
        <v>0</v>
      </c>
      <c r="L286" s="100">
        <v>0</v>
      </c>
      <c r="M286" s="100">
        <v>0.79446925248803546</v>
      </c>
      <c r="N286" s="108">
        <v>6.0073289413083965E-2</v>
      </c>
      <c r="O286" s="100">
        <v>0</v>
      </c>
      <c r="P286" s="100">
        <v>8.910871262940788E-2</v>
      </c>
      <c r="Q286" s="100">
        <v>1.6019543843489057E-2</v>
      </c>
      <c r="R286" s="100">
        <v>0</v>
      </c>
      <c r="S286" s="100">
        <v>2.3528705020124552E-2</v>
      </c>
      <c r="T286" s="631">
        <v>0</v>
      </c>
      <c r="U286" s="100">
        <v>7.8595886982118182E-2</v>
      </c>
      <c r="V286" s="100">
        <v>0</v>
      </c>
      <c r="W286" s="100">
        <v>0.22978033200504616</v>
      </c>
      <c r="X286" s="100">
        <v>0</v>
      </c>
      <c r="Y286" s="100">
        <v>0</v>
      </c>
      <c r="Z286" s="100">
        <v>0</v>
      </c>
      <c r="AA286" s="100">
        <v>0</v>
      </c>
      <c r="AB286" s="100">
        <v>0</v>
      </c>
      <c r="AC286" s="100">
        <v>0</v>
      </c>
      <c r="AD286" s="100">
        <v>0</v>
      </c>
      <c r="AE286" s="631">
        <v>0</v>
      </c>
      <c r="AF286" s="100">
        <v>0</v>
      </c>
      <c r="AG286" s="100">
        <v>0.2543102585153888</v>
      </c>
      <c r="AH286" s="108">
        <v>0.14968261278760087</v>
      </c>
      <c r="AI286" s="380"/>
      <c r="AJ286" s="381"/>
      <c r="AK286" s="155"/>
    </row>
    <row r="287" spans="1:37">
      <c r="A287" s="1090"/>
      <c r="B287" s="490" t="s">
        <v>36</v>
      </c>
      <c r="C287" s="112" t="s">
        <v>37</v>
      </c>
      <c r="D287" s="103" t="s">
        <v>112</v>
      </c>
      <c r="E287" s="112">
        <v>10</v>
      </c>
      <c r="F287" s="620">
        <v>1992</v>
      </c>
      <c r="G287" s="115">
        <v>0</v>
      </c>
      <c r="H287" s="116">
        <v>0</v>
      </c>
      <c r="I287" s="116">
        <v>0</v>
      </c>
      <c r="J287" s="116">
        <v>0.29662718329652676</v>
      </c>
      <c r="K287" s="116">
        <v>0</v>
      </c>
      <c r="L287" s="116">
        <v>6.8289500100381444</v>
      </c>
      <c r="M287" s="116">
        <v>0.12748444087532623</v>
      </c>
      <c r="N287" s="118">
        <v>4.6175466773740209E-2</v>
      </c>
      <c r="O287" s="116">
        <v>0</v>
      </c>
      <c r="P287" s="116">
        <v>0</v>
      </c>
      <c r="Q287" s="116">
        <v>0</v>
      </c>
      <c r="R287" s="116">
        <v>0</v>
      </c>
      <c r="S287" s="116">
        <v>0</v>
      </c>
      <c r="T287" s="632">
        <v>0</v>
      </c>
      <c r="U287" s="116">
        <v>0.10791005822124071</v>
      </c>
      <c r="V287" s="116">
        <v>0</v>
      </c>
      <c r="W287" s="116">
        <v>0.23388877735394498</v>
      </c>
      <c r="X287" s="116">
        <v>0</v>
      </c>
      <c r="Y287" s="116">
        <v>0</v>
      </c>
      <c r="Z287" s="116">
        <v>0</v>
      </c>
      <c r="AA287" s="116">
        <v>0</v>
      </c>
      <c r="AB287" s="116">
        <v>0</v>
      </c>
      <c r="AC287" s="116">
        <v>0</v>
      </c>
      <c r="AD287" s="116">
        <v>0</v>
      </c>
      <c r="AE287" s="632">
        <v>0</v>
      </c>
      <c r="AF287" s="116">
        <v>0</v>
      </c>
      <c r="AG287" s="116">
        <v>0</v>
      </c>
      <c r="AH287" s="118">
        <v>0.31168440072274645</v>
      </c>
      <c r="AI287" s="380"/>
      <c r="AJ287" s="381"/>
      <c r="AK287" s="155"/>
    </row>
    <row r="288" spans="1:37" s="171" customFormat="1">
      <c r="A288" s="1090"/>
      <c r="B288" s="628" t="s">
        <v>194</v>
      </c>
      <c r="C288" s="704"/>
      <c r="D288" s="560"/>
      <c r="E288" s="704"/>
      <c r="F288" s="673"/>
      <c r="G288" s="669">
        <v>0</v>
      </c>
      <c r="H288" s="670">
        <v>0</v>
      </c>
      <c r="I288" s="670">
        <v>1</v>
      </c>
      <c r="J288" s="670">
        <v>1</v>
      </c>
      <c r="K288" s="670">
        <v>0</v>
      </c>
      <c r="L288" s="670">
        <v>1</v>
      </c>
      <c r="M288" s="670">
        <v>1</v>
      </c>
      <c r="N288" s="671">
        <v>1</v>
      </c>
      <c r="O288" s="670">
        <v>0</v>
      </c>
      <c r="P288" s="670">
        <v>1</v>
      </c>
      <c r="Q288" s="670">
        <v>1</v>
      </c>
      <c r="R288" s="670">
        <v>0</v>
      </c>
      <c r="S288" s="670">
        <v>1</v>
      </c>
      <c r="T288" s="670">
        <v>0</v>
      </c>
      <c r="U288" s="670">
        <v>1</v>
      </c>
      <c r="V288" s="670">
        <v>0</v>
      </c>
      <c r="W288" s="670">
        <v>1</v>
      </c>
      <c r="X288" s="670">
        <v>0</v>
      </c>
      <c r="Y288" s="670">
        <v>0</v>
      </c>
      <c r="Z288" s="670">
        <v>0</v>
      </c>
      <c r="AA288" s="670">
        <v>0</v>
      </c>
      <c r="AB288" s="670">
        <v>0</v>
      </c>
      <c r="AC288" s="670">
        <v>0</v>
      </c>
      <c r="AD288" s="670">
        <v>0</v>
      </c>
      <c r="AE288" s="670">
        <v>0</v>
      </c>
      <c r="AF288" s="670">
        <v>0</v>
      </c>
      <c r="AG288" s="670">
        <v>1</v>
      </c>
      <c r="AH288" s="671">
        <v>1</v>
      </c>
      <c r="AI288" s="643">
        <f>SUM(G288:AH288)</f>
        <v>12</v>
      </c>
      <c r="AJ288" s="976">
        <v>5</v>
      </c>
      <c r="AK288" s="200" t="s">
        <v>119</v>
      </c>
    </row>
    <row r="289" spans="1:37">
      <c r="A289" s="1090"/>
      <c r="B289" s="488" t="s">
        <v>36</v>
      </c>
      <c r="C289" s="103" t="s">
        <v>37</v>
      </c>
      <c r="D289" s="103" t="s">
        <v>113</v>
      </c>
      <c r="E289" s="103">
        <v>1</v>
      </c>
      <c r="F289" s="566">
        <v>1982.82</v>
      </c>
      <c r="G289" s="106">
        <v>0</v>
      </c>
      <c r="H289" s="100">
        <v>0</v>
      </c>
      <c r="I289" s="100">
        <v>0</v>
      </c>
      <c r="J289" s="100">
        <v>0.23804480487386653</v>
      </c>
      <c r="K289" s="100">
        <v>0</v>
      </c>
      <c r="L289" s="100">
        <v>2.2760512804994906</v>
      </c>
      <c r="M289" s="100">
        <v>0.25620076456763602</v>
      </c>
      <c r="N289" s="108">
        <v>0.32378128120555572</v>
      </c>
      <c r="O289" s="100">
        <v>0</v>
      </c>
      <c r="P289" s="100">
        <v>0</v>
      </c>
      <c r="Q289" s="100">
        <v>5.1946218012729348E-2</v>
      </c>
      <c r="R289" s="100">
        <v>0</v>
      </c>
      <c r="S289" s="100">
        <v>0</v>
      </c>
      <c r="T289" s="631">
        <v>0</v>
      </c>
      <c r="U289" s="100">
        <v>0.14877800304616656</v>
      </c>
      <c r="V289" s="100">
        <v>0</v>
      </c>
      <c r="W289" s="100">
        <v>0</v>
      </c>
      <c r="X289" s="100">
        <v>0</v>
      </c>
      <c r="Y289" s="100">
        <v>0</v>
      </c>
      <c r="Z289" s="100">
        <v>0</v>
      </c>
      <c r="AA289" s="100">
        <v>0</v>
      </c>
      <c r="AB289" s="100">
        <v>0</v>
      </c>
      <c r="AC289" s="100">
        <v>0</v>
      </c>
      <c r="AD289" s="100">
        <v>0</v>
      </c>
      <c r="AE289" s="631">
        <v>0</v>
      </c>
      <c r="AF289" s="100">
        <v>0</v>
      </c>
      <c r="AG289" s="100">
        <v>0.23148848609556089</v>
      </c>
      <c r="AH289" s="108">
        <v>0</v>
      </c>
      <c r="AI289" s="380"/>
      <c r="AJ289" s="381"/>
      <c r="AK289" s="155"/>
    </row>
    <row r="290" spans="1:37">
      <c r="A290" s="1090"/>
      <c r="B290" s="488" t="s">
        <v>36</v>
      </c>
      <c r="C290" s="103" t="s">
        <v>37</v>
      </c>
      <c r="D290" s="103" t="s">
        <v>113</v>
      </c>
      <c r="E290" s="103">
        <v>2</v>
      </c>
      <c r="F290" s="566">
        <v>1987.06</v>
      </c>
      <c r="G290" s="106">
        <v>0</v>
      </c>
      <c r="H290" s="100">
        <v>0</v>
      </c>
      <c r="I290" s="100">
        <v>3.8247461073143238E-2</v>
      </c>
      <c r="J290" s="100">
        <v>0</v>
      </c>
      <c r="K290" s="100">
        <v>0</v>
      </c>
      <c r="L290" s="100">
        <v>3.5051785049268775</v>
      </c>
      <c r="M290" s="100">
        <v>0</v>
      </c>
      <c r="N290" s="108">
        <v>0</v>
      </c>
      <c r="O290" s="100">
        <v>0</v>
      </c>
      <c r="P290" s="100">
        <v>5.6364679476211092E-2</v>
      </c>
      <c r="Q290" s="100">
        <v>7.5488410012782711E-2</v>
      </c>
      <c r="R290" s="100">
        <v>0</v>
      </c>
      <c r="S290" s="100">
        <v>0</v>
      </c>
      <c r="T290" s="631">
        <v>0</v>
      </c>
      <c r="U290" s="100">
        <v>0</v>
      </c>
      <c r="V290" s="100">
        <v>0</v>
      </c>
      <c r="W290" s="100">
        <v>0</v>
      </c>
      <c r="X290" s="100">
        <v>0</v>
      </c>
      <c r="Y290" s="100">
        <v>0</v>
      </c>
      <c r="Z290" s="100">
        <v>0</v>
      </c>
      <c r="AA290" s="100">
        <v>0</v>
      </c>
      <c r="AB290" s="100">
        <v>0</v>
      </c>
      <c r="AC290" s="100">
        <v>0</v>
      </c>
      <c r="AD290" s="100">
        <v>0</v>
      </c>
      <c r="AE290" s="631">
        <v>0</v>
      </c>
      <c r="AF290" s="100">
        <v>0</v>
      </c>
      <c r="AG290" s="100">
        <v>0</v>
      </c>
      <c r="AH290" s="108">
        <v>0</v>
      </c>
      <c r="AI290" s="380"/>
      <c r="AJ290" s="381"/>
      <c r="AK290" s="155"/>
    </row>
    <row r="291" spans="1:37">
      <c r="A291" s="1090"/>
      <c r="B291" s="488" t="s">
        <v>36</v>
      </c>
      <c r="C291" s="103" t="s">
        <v>37</v>
      </c>
      <c r="D291" s="103" t="s">
        <v>113</v>
      </c>
      <c r="E291" s="103">
        <v>3</v>
      </c>
      <c r="F291" s="566">
        <v>1972.65</v>
      </c>
      <c r="G291" s="106">
        <v>0</v>
      </c>
      <c r="H291" s="100">
        <v>0</v>
      </c>
      <c r="I291" s="100">
        <v>2.737434415633792E-2</v>
      </c>
      <c r="J291" s="100">
        <v>0</v>
      </c>
      <c r="K291" s="100">
        <v>0</v>
      </c>
      <c r="L291" s="100">
        <v>0.73657263072516665</v>
      </c>
      <c r="M291" s="100">
        <v>0</v>
      </c>
      <c r="N291" s="108">
        <v>0.14092717917522113</v>
      </c>
      <c r="O291" s="100">
        <v>0</v>
      </c>
      <c r="P291" s="100">
        <v>0</v>
      </c>
      <c r="Q291" s="100">
        <v>5.1200162218335739E-2</v>
      </c>
      <c r="R291" s="100">
        <v>0</v>
      </c>
      <c r="S291" s="100">
        <v>0</v>
      </c>
      <c r="T291" s="631">
        <v>0</v>
      </c>
      <c r="U291" s="100">
        <v>0</v>
      </c>
      <c r="V291" s="100">
        <v>0</v>
      </c>
      <c r="W291" s="100">
        <v>0</v>
      </c>
      <c r="X291" s="100">
        <v>0</v>
      </c>
      <c r="Y291" s="100">
        <v>0</v>
      </c>
      <c r="Z291" s="100">
        <v>0</v>
      </c>
      <c r="AA291" s="100">
        <v>0</v>
      </c>
      <c r="AB291" s="100">
        <v>0</v>
      </c>
      <c r="AC291" s="100">
        <v>0</v>
      </c>
      <c r="AD291" s="100">
        <v>0</v>
      </c>
      <c r="AE291" s="631">
        <v>0</v>
      </c>
      <c r="AF291" s="100">
        <v>0</v>
      </c>
      <c r="AG291" s="100">
        <v>4.8158568423187081E-2</v>
      </c>
      <c r="AH291" s="108">
        <v>0</v>
      </c>
      <c r="AI291" s="380"/>
      <c r="AJ291" s="381"/>
      <c r="AK291" s="155"/>
    </row>
    <row r="292" spans="1:37">
      <c r="A292" s="1090"/>
      <c r="B292" s="488" t="s">
        <v>36</v>
      </c>
      <c r="C292" s="103" t="s">
        <v>37</v>
      </c>
      <c r="D292" s="103" t="s">
        <v>113</v>
      </c>
      <c r="E292" s="103">
        <v>4</v>
      </c>
      <c r="F292" s="566">
        <v>1972.75</v>
      </c>
      <c r="G292" s="106">
        <v>0</v>
      </c>
      <c r="H292" s="100">
        <v>0</v>
      </c>
      <c r="I292" s="100">
        <v>0</v>
      </c>
      <c r="J292" s="100">
        <v>0.11405398555316183</v>
      </c>
      <c r="K292" s="100">
        <v>0</v>
      </c>
      <c r="L292" s="100">
        <v>4.0040552528196676</v>
      </c>
      <c r="M292" s="100">
        <v>0</v>
      </c>
      <c r="N292" s="108">
        <v>0.5722975541756431</v>
      </c>
      <c r="O292" s="100">
        <v>0</v>
      </c>
      <c r="P292" s="100">
        <v>0</v>
      </c>
      <c r="Q292" s="100">
        <v>0.18299328348751742</v>
      </c>
      <c r="R292" s="100">
        <v>0</v>
      </c>
      <c r="S292" s="100">
        <v>0</v>
      </c>
      <c r="T292" s="631">
        <v>0</v>
      </c>
      <c r="U292" s="100">
        <v>0</v>
      </c>
      <c r="V292" s="100">
        <v>0</v>
      </c>
      <c r="W292" s="100">
        <v>0.18400709669243442</v>
      </c>
      <c r="X292" s="100">
        <v>0</v>
      </c>
      <c r="Y292" s="100">
        <v>0</v>
      </c>
      <c r="Z292" s="100">
        <v>0</v>
      </c>
      <c r="AA292" s="100">
        <v>0</v>
      </c>
      <c r="AB292" s="100">
        <v>0</v>
      </c>
      <c r="AC292" s="100">
        <v>0</v>
      </c>
      <c r="AD292" s="100">
        <v>0</v>
      </c>
      <c r="AE292" s="631">
        <v>0</v>
      </c>
      <c r="AF292" s="100">
        <v>0</v>
      </c>
      <c r="AG292" s="100">
        <v>0</v>
      </c>
      <c r="AH292" s="108">
        <v>0</v>
      </c>
      <c r="AI292" s="380"/>
      <c r="AJ292" s="381"/>
      <c r="AK292" s="155"/>
    </row>
    <row r="293" spans="1:37">
      <c r="A293" s="1090"/>
      <c r="B293" s="488" t="s">
        <v>36</v>
      </c>
      <c r="C293" s="103" t="s">
        <v>37</v>
      </c>
      <c r="D293" s="103" t="s">
        <v>113</v>
      </c>
      <c r="E293" s="103">
        <v>5</v>
      </c>
      <c r="F293" s="566">
        <v>1967.91</v>
      </c>
      <c r="G293" s="106">
        <v>0</v>
      </c>
      <c r="H293" s="100">
        <v>0</v>
      </c>
      <c r="I293" s="100">
        <v>0</v>
      </c>
      <c r="J293" s="100">
        <v>0.33334857793293393</v>
      </c>
      <c r="K293" s="100">
        <v>0</v>
      </c>
      <c r="L293" s="100">
        <v>0.98835820743834824</v>
      </c>
      <c r="M293" s="100">
        <v>0</v>
      </c>
      <c r="N293" s="108">
        <v>6.6059931602563127E-2</v>
      </c>
      <c r="O293" s="100">
        <v>0</v>
      </c>
      <c r="P293" s="100">
        <v>0</v>
      </c>
      <c r="Q293" s="100">
        <v>1.8801672840729505E-2</v>
      </c>
      <c r="R293" s="100">
        <v>0</v>
      </c>
      <c r="S293" s="100">
        <v>0</v>
      </c>
      <c r="T293" s="631">
        <v>0</v>
      </c>
      <c r="U293" s="100">
        <v>2.6932125961044967E-2</v>
      </c>
      <c r="V293" s="100">
        <v>0</v>
      </c>
      <c r="W293" s="100">
        <v>3.353811912130128E-2</v>
      </c>
      <c r="X293" s="100">
        <v>0</v>
      </c>
      <c r="Y293" s="100">
        <v>0</v>
      </c>
      <c r="Z293" s="100">
        <v>0</v>
      </c>
      <c r="AA293" s="100">
        <v>0</v>
      </c>
      <c r="AB293" s="100">
        <v>0</v>
      </c>
      <c r="AC293" s="100">
        <v>0</v>
      </c>
      <c r="AD293" s="100">
        <v>0</v>
      </c>
      <c r="AE293" s="631">
        <v>0</v>
      </c>
      <c r="AF293" s="100">
        <v>0</v>
      </c>
      <c r="AG293" s="100">
        <v>0.65551778282543405</v>
      </c>
      <c r="AH293" s="108">
        <v>0</v>
      </c>
      <c r="AI293" s="380"/>
      <c r="AJ293" s="381"/>
      <c r="AK293" s="155"/>
    </row>
    <row r="294" spans="1:37">
      <c r="A294" s="1090"/>
      <c r="B294" s="488" t="s">
        <v>36</v>
      </c>
      <c r="C294" s="103" t="s">
        <v>37</v>
      </c>
      <c r="D294" s="103" t="s">
        <v>113</v>
      </c>
      <c r="E294" s="103">
        <v>6</v>
      </c>
      <c r="F294" s="566">
        <v>1960.47</v>
      </c>
      <c r="G294" s="106">
        <v>0</v>
      </c>
      <c r="H294" s="100">
        <v>0</v>
      </c>
      <c r="I294" s="100">
        <v>0</v>
      </c>
      <c r="J294" s="100">
        <v>0</v>
      </c>
      <c r="K294" s="100">
        <v>0</v>
      </c>
      <c r="L294" s="100">
        <v>0.67840874892245229</v>
      </c>
      <c r="M294" s="100">
        <v>0</v>
      </c>
      <c r="N294" s="108">
        <v>0.32849265737297689</v>
      </c>
      <c r="O294" s="100">
        <v>0</v>
      </c>
      <c r="P294" s="100">
        <v>4.0296459522461449E-2</v>
      </c>
      <c r="Q294" s="100">
        <v>0</v>
      </c>
      <c r="R294" s="100">
        <v>0</v>
      </c>
      <c r="S294" s="100">
        <v>0</v>
      </c>
      <c r="T294" s="631">
        <v>0</v>
      </c>
      <c r="U294" s="100">
        <v>0</v>
      </c>
      <c r="V294" s="100">
        <v>0</v>
      </c>
      <c r="W294" s="100">
        <v>0</v>
      </c>
      <c r="X294" s="100">
        <v>0</v>
      </c>
      <c r="Y294" s="100">
        <v>0</v>
      </c>
      <c r="Z294" s="100">
        <v>0</v>
      </c>
      <c r="AA294" s="100">
        <v>0.25708121011798191</v>
      </c>
      <c r="AB294" s="100">
        <v>0</v>
      </c>
      <c r="AC294" s="100">
        <v>0</v>
      </c>
      <c r="AD294" s="100">
        <v>0</v>
      </c>
      <c r="AE294" s="631">
        <v>0</v>
      </c>
      <c r="AF294" s="100">
        <v>0</v>
      </c>
      <c r="AG294" s="100">
        <v>0.40551500405515001</v>
      </c>
      <c r="AH294" s="108">
        <v>0</v>
      </c>
      <c r="AI294" s="380"/>
      <c r="AJ294" s="381"/>
      <c r="AK294" s="155"/>
    </row>
    <row r="295" spans="1:37">
      <c r="A295" s="1090"/>
      <c r="B295" s="488" t="s">
        <v>36</v>
      </c>
      <c r="C295" s="103" t="s">
        <v>37</v>
      </c>
      <c r="D295" s="103" t="s">
        <v>113</v>
      </c>
      <c r="E295" s="103">
        <v>7</v>
      </c>
      <c r="F295" s="566">
        <v>1976.22</v>
      </c>
      <c r="G295" s="106">
        <v>0</v>
      </c>
      <c r="H295" s="100">
        <v>0</v>
      </c>
      <c r="I295" s="100">
        <v>4.351742214935584E-2</v>
      </c>
      <c r="J295" s="100">
        <v>2.0402586756535204</v>
      </c>
      <c r="K295" s="100">
        <v>0</v>
      </c>
      <c r="L295" s="100">
        <v>1.3687747315582273</v>
      </c>
      <c r="M295" s="100">
        <v>0</v>
      </c>
      <c r="N295" s="108">
        <v>1.4659299065893474</v>
      </c>
      <c r="O295" s="100">
        <v>6.9324265516997094E-2</v>
      </c>
      <c r="P295" s="100">
        <v>0</v>
      </c>
      <c r="Q295" s="100">
        <v>0.29298357470322128</v>
      </c>
      <c r="R295" s="100">
        <v>0</v>
      </c>
      <c r="S295" s="100">
        <v>0</v>
      </c>
      <c r="T295" s="631">
        <v>0</v>
      </c>
      <c r="U295" s="100">
        <v>0</v>
      </c>
      <c r="V295" s="100">
        <v>0</v>
      </c>
      <c r="W295" s="100">
        <v>2.5300826831020837E-2</v>
      </c>
      <c r="X295" s="100">
        <v>0</v>
      </c>
      <c r="Y295" s="100">
        <v>0</v>
      </c>
      <c r="Z295" s="100">
        <v>0</v>
      </c>
      <c r="AA295" s="100">
        <v>0</v>
      </c>
      <c r="AB295" s="100">
        <v>0</v>
      </c>
      <c r="AC295" s="100">
        <v>0</v>
      </c>
      <c r="AD295" s="100">
        <v>0</v>
      </c>
      <c r="AE295" s="631">
        <v>0</v>
      </c>
      <c r="AF295" s="100">
        <v>0</v>
      </c>
      <c r="AG295" s="100">
        <v>0.28691137626377627</v>
      </c>
      <c r="AH295" s="108">
        <v>0</v>
      </c>
      <c r="AI295" s="380"/>
      <c r="AJ295" s="381"/>
      <c r="AK295" s="155"/>
    </row>
    <row r="296" spans="1:37">
      <c r="A296" s="1090"/>
      <c r="B296" s="488" t="s">
        <v>36</v>
      </c>
      <c r="C296" s="103" t="s">
        <v>37</v>
      </c>
      <c r="D296" s="103" t="s">
        <v>113</v>
      </c>
      <c r="E296" s="103">
        <v>8</v>
      </c>
      <c r="F296" s="566">
        <v>1997.48</v>
      </c>
      <c r="G296" s="106">
        <v>0</v>
      </c>
      <c r="H296" s="100">
        <v>0</v>
      </c>
      <c r="I296" s="100">
        <v>0</v>
      </c>
      <c r="J296" s="100">
        <v>1.7096541642469512</v>
      </c>
      <c r="K296" s="100">
        <v>0</v>
      </c>
      <c r="L296" s="100">
        <v>0.31389550834050906</v>
      </c>
      <c r="M296" s="100">
        <v>1.9524600997256544E-2</v>
      </c>
      <c r="N296" s="108">
        <v>0.68886797364679497</v>
      </c>
      <c r="O296" s="100">
        <v>0</v>
      </c>
      <c r="P296" s="100">
        <v>0</v>
      </c>
      <c r="Q296" s="100">
        <v>2.403027815046959E-2</v>
      </c>
      <c r="R296" s="100">
        <v>0</v>
      </c>
      <c r="S296" s="100">
        <v>0</v>
      </c>
      <c r="T296" s="631">
        <v>0</v>
      </c>
      <c r="U296" s="100">
        <v>0</v>
      </c>
      <c r="V296" s="100">
        <v>0</v>
      </c>
      <c r="W296" s="100">
        <v>0</v>
      </c>
      <c r="X296" s="100">
        <v>0</v>
      </c>
      <c r="Y296" s="100">
        <v>0</v>
      </c>
      <c r="Z296" s="100">
        <v>0</v>
      </c>
      <c r="AA296" s="100">
        <v>0.1707151010272944</v>
      </c>
      <c r="AB296" s="100">
        <v>0</v>
      </c>
      <c r="AC296" s="100">
        <v>0</v>
      </c>
      <c r="AD296" s="100">
        <v>0</v>
      </c>
      <c r="AE296" s="631">
        <v>0</v>
      </c>
      <c r="AF296" s="100">
        <v>0</v>
      </c>
      <c r="AG296" s="100">
        <v>7.5094619220217471E-2</v>
      </c>
      <c r="AH296" s="108">
        <v>0</v>
      </c>
      <c r="AI296" s="380"/>
      <c r="AJ296" s="381"/>
      <c r="AK296" s="155"/>
    </row>
    <row r="297" spans="1:37">
      <c r="A297" s="1090"/>
      <c r="B297" s="488" t="s">
        <v>36</v>
      </c>
      <c r="C297" s="103" t="s">
        <v>37</v>
      </c>
      <c r="D297" s="103" t="s">
        <v>113</v>
      </c>
      <c r="E297" s="103">
        <v>9</v>
      </c>
      <c r="F297" s="566">
        <v>1997.67</v>
      </c>
      <c r="G297" s="106">
        <v>0</v>
      </c>
      <c r="H297" s="100">
        <v>0</v>
      </c>
      <c r="I297" s="100">
        <v>2.4528575790796276E-2</v>
      </c>
      <c r="J297" s="100">
        <v>0.51159600935089378</v>
      </c>
      <c r="K297" s="100">
        <v>0</v>
      </c>
      <c r="L297" s="100">
        <v>5.7567065631460641E-2</v>
      </c>
      <c r="M297" s="100">
        <v>0</v>
      </c>
      <c r="N297" s="108">
        <v>0</v>
      </c>
      <c r="O297" s="100">
        <v>0.17370236325318997</v>
      </c>
      <c r="P297" s="100">
        <v>0</v>
      </c>
      <c r="Q297" s="100">
        <v>0</v>
      </c>
      <c r="R297" s="100">
        <v>0</v>
      </c>
      <c r="S297" s="100">
        <v>0</v>
      </c>
      <c r="T297" s="631">
        <v>0</v>
      </c>
      <c r="U297" s="100">
        <v>0</v>
      </c>
      <c r="V297" s="100">
        <v>0</v>
      </c>
      <c r="W297" s="100">
        <v>0.13565804161848552</v>
      </c>
      <c r="X297" s="100">
        <v>0</v>
      </c>
      <c r="Y297" s="100">
        <v>0</v>
      </c>
      <c r="Z297" s="100">
        <v>0</v>
      </c>
      <c r="AA297" s="100">
        <v>0</v>
      </c>
      <c r="AB297" s="100">
        <v>0</v>
      </c>
      <c r="AC297" s="100">
        <v>0</v>
      </c>
      <c r="AD297" s="100">
        <v>0</v>
      </c>
      <c r="AE297" s="631">
        <v>0</v>
      </c>
      <c r="AF297" s="100">
        <v>0</v>
      </c>
      <c r="AG297" s="100">
        <v>0</v>
      </c>
      <c r="AH297" s="108">
        <v>0</v>
      </c>
      <c r="AI297" s="380"/>
      <c r="AJ297" s="381"/>
      <c r="AK297" s="155"/>
    </row>
    <row r="298" spans="1:37">
      <c r="A298" s="1090"/>
      <c r="B298" s="490" t="s">
        <v>36</v>
      </c>
      <c r="C298" s="112" t="s">
        <v>37</v>
      </c>
      <c r="D298" s="103" t="s">
        <v>113</v>
      </c>
      <c r="E298" s="112">
        <v>10</v>
      </c>
      <c r="F298" s="620">
        <v>1975</v>
      </c>
      <c r="G298" s="115">
        <v>0</v>
      </c>
      <c r="H298" s="116">
        <v>0</v>
      </c>
      <c r="I298" s="116">
        <v>0</v>
      </c>
      <c r="J298" s="116">
        <v>8.2023655217109526E-2</v>
      </c>
      <c r="K298" s="116">
        <v>0</v>
      </c>
      <c r="L298" s="116">
        <v>0.62682274789371351</v>
      </c>
      <c r="M298" s="116">
        <v>0.44302900194426442</v>
      </c>
      <c r="N298" s="118">
        <v>6.9872002592352558E-2</v>
      </c>
      <c r="O298" s="116">
        <v>0</v>
      </c>
      <c r="P298" s="116">
        <v>0</v>
      </c>
      <c r="Q298" s="116">
        <v>0</v>
      </c>
      <c r="R298" s="116">
        <v>0</v>
      </c>
      <c r="S298" s="116">
        <v>0</v>
      </c>
      <c r="T298" s="632">
        <v>0</v>
      </c>
      <c r="U298" s="116">
        <v>5.0125567077122492E-2</v>
      </c>
      <c r="V298" s="116">
        <v>0</v>
      </c>
      <c r="W298" s="116">
        <v>0</v>
      </c>
      <c r="X298" s="116">
        <v>0</v>
      </c>
      <c r="Y298" s="116">
        <v>0</v>
      </c>
      <c r="Z298" s="116">
        <v>0</v>
      </c>
      <c r="AA298" s="116">
        <v>0</v>
      </c>
      <c r="AB298" s="116">
        <v>0</v>
      </c>
      <c r="AC298" s="116">
        <v>0</v>
      </c>
      <c r="AD298" s="116">
        <v>0</v>
      </c>
      <c r="AE298" s="632">
        <v>0</v>
      </c>
      <c r="AF298" s="116">
        <v>0</v>
      </c>
      <c r="AG298" s="116">
        <v>2.5315942968243681E-2</v>
      </c>
      <c r="AH298" s="118">
        <v>0</v>
      </c>
      <c r="AI298" s="380"/>
      <c r="AJ298" s="381"/>
      <c r="AK298" s="155"/>
    </row>
    <row r="299" spans="1:37" s="171" customFormat="1" ht="15.75" thickBot="1">
      <c r="A299" s="1119"/>
      <c r="B299" s="628" t="s">
        <v>194</v>
      </c>
      <c r="C299" s="705"/>
      <c r="D299" s="563"/>
      <c r="E299" s="706"/>
      <c r="F299" s="707"/>
      <c r="G299" s="675">
        <v>0</v>
      </c>
      <c r="H299" s="676">
        <v>0</v>
      </c>
      <c r="I299" s="680">
        <v>1</v>
      </c>
      <c r="J299" s="680">
        <v>1</v>
      </c>
      <c r="K299" s="680">
        <v>0</v>
      </c>
      <c r="L299" s="680">
        <v>1</v>
      </c>
      <c r="M299" s="680">
        <v>1</v>
      </c>
      <c r="N299" s="681">
        <v>1</v>
      </c>
      <c r="O299" s="680">
        <v>1</v>
      </c>
      <c r="P299" s="680">
        <v>1</v>
      </c>
      <c r="Q299" s="680">
        <v>1</v>
      </c>
      <c r="R299" s="680">
        <v>0</v>
      </c>
      <c r="S299" s="680">
        <v>0</v>
      </c>
      <c r="T299" s="680">
        <v>0</v>
      </c>
      <c r="U299" s="680">
        <v>1</v>
      </c>
      <c r="V299" s="680">
        <v>0</v>
      </c>
      <c r="W299" s="680">
        <v>1</v>
      </c>
      <c r="X299" s="680">
        <v>0</v>
      </c>
      <c r="Y299" s="680">
        <v>0</v>
      </c>
      <c r="Z299" s="676">
        <v>0</v>
      </c>
      <c r="AA299" s="680">
        <v>1</v>
      </c>
      <c r="AB299" s="680">
        <v>0</v>
      </c>
      <c r="AC299" s="680">
        <v>0</v>
      </c>
      <c r="AD299" s="680">
        <v>0</v>
      </c>
      <c r="AE299" s="680">
        <v>0</v>
      </c>
      <c r="AF299" s="680">
        <v>0</v>
      </c>
      <c r="AG299" s="680">
        <v>1</v>
      </c>
      <c r="AH299" s="680">
        <v>0</v>
      </c>
      <c r="AI299" s="661">
        <f>SUM(G299:AH299)</f>
        <v>12</v>
      </c>
      <c r="AJ299" s="662">
        <v>3</v>
      </c>
      <c r="AK299" s="201" t="s">
        <v>46</v>
      </c>
    </row>
    <row r="300" spans="1:37">
      <c r="A300" s="1021" t="s">
        <v>89</v>
      </c>
      <c r="B300" s="494" t="s">
        <v>90</v>
      </c>
      <c r="C300" s="413" t="s">
        <v>91</v>
      </c>
      <c r="D300" s="413" t="s">
        <v>111</v>
      </c>
      <c r="E300" s="413">
        <v>1</v>
      </c>
      <c r="F300" s="621">
        <v>2000</v>
      </c>
      <c r="G300" s="511">
        <v>1.6816816816816818</v>
      </c>
      <c r="H300" s="423">
        <v>0</v>
      </c>
      <c r="I300" s="419">
        <v>0.29009009009009007</v>
      </c>
      <c r="J300" s="419">
        <v>0.4102102102102102</v>
      </c>
      <c r="K300" s="419">
        <v>0</v>
      </c>
      <c r="L300" s="419">
        <v>0.86606606606606606</v>
      </c>
      <c r="M300" s="419">
        <v>3.5399399399399401</v>
      </c>
      <c r="N300" s="421">
        <v>3.5417417417417418</v>
      </c>
      <c r="O300" s="419">
        <v>0.14054054054054055</v>
      </c>
      <c r="P300" s="419">
        <v>0.16336336336336335</v>
      </c>
      <c r="Q300" s="419">
        <v>3.783783783783784E-2</v>
      </c>
      <c r="R300" s="419">
        <v>0</v>
      </c>
      <c r="S300" s="419">
        <v>0</v>
      </c>
      <c r="T300" s="420">
        <v>0</v>
      </c>
      <c r="U300" s="419">
        <v>0</v>
      </c>
      <c r="V300" s="419">
        <v>0</v>
      </c>
      <c r="W300" s="419">
        <v>0.21801801801801801</v>
      </c>
      <c r="X300" s="419">
        <v>0</v>
      </c>
      <c r="Y300" s="419">
        <v>0</v>
      </c>
      <c r="Z300" s="423">
        <v>0</v>
      </c>
      <c r="AA300" s="419">
        <v>0</v>
      </c>
      <c r="AB300" s="419">
        <v>0</v>
      </c>
      <c r="AC300" s="419">
        <v>0</v>
      </c>
      <c r="AD300" s="419">
        <v>0</v>
      </c>
      <c r="AE300" s="420">
        <v>0</v>
      </c>
      <c r="AF300" s="419">
        <v>0</v>
      </c>
      <c r="AG300" s="419">
        <v>0.4186186186186186</v>
      </c>
      <c r="AH300" s="419">
        <v>0</v>
      </c>
      <c r="AI300" s="136"/>
      <c r="AJ300" s="154"/>
      <c r="AK300" s="155"/>
    </row>
    <row r="301" spans="1:37">
      <c r="A301" s="1022"/>
      <c r="B301" s="496" t="s">
        <v>90</v>
      </c>
      <c r="C301" s="426" t="s">
        <v>91</v>
      </c>
      <c r="D301" s="426" t="s">
        <v>111</v>
      </c>
      <c r="E301" s="426">
        <v>2</v>
      </c>
      <c r="F301" s="622">
        <v>2000</v>
      </c>
      <c r="G301" s="512">
        <v>0.28828828828828829</v>
      </c>
      <c r="H301" s="423">
        <v>0</v>
      </c>
      <c r="I301" s="423">
        <v>6.4864864864864868E-2</v>
      </c>
      <c r="J301" s="423">
        <v>2.4342342342342338</v>
      </c>
      <c r="K301" s="423">
        <v>0</v>
      </c>
      <c r="L301" s="423">
        <v>2.7471471471471474</v>
      </c>
      <c r="M301" s="423">
        <v>2.0720720720720718</v>
      </c>
      <c r="N301" s="430">
        <v>0.41261261261261256</v>
      </c>
      <c r="O301" s="423">
        <v>0.11171171171171169</v>
      </c>
      <c r="P301" s="423">
        <v>0.15975975975975976</v>
      </c>
      <c r="Q301" s="423">
        <v>0</v>
      </c>
      <c r="R301" s="423">
        <v>0</v>
      </c>
      <c r="S301" s="423">
        <v>6.006006006006006E-2</v>
      </c>
      <c r="T301" s="429">
        <v>0</v>
      </c>
      <c r="U301" s="423">
        <v>0</v>
      </c>
      <c r="V301" s="423">
        <v>0</v>
      </c>
      <c r="W301" s="423">
        <v>0.13453453453453454</v>
      </c>
      <c r="X301" s="423">
        <v>0</v>
      </c>
      <c r="Y301" s="423">
        <v>0</v>
      </c>
      <c r="Z301" s="423">
        <v>0</v>
      </c>
      <c r="AA301" s="423">
        <v>0</v>
      </c>
      <c r="AB301" s="423">
        <v>0</v>
      </c>
      <c r="AC301" s="423">
        <v>0</v>
      </c>
      <c r="AD301" s="423">
        <v>0</v>
      </c>
      <c r="AE301" s="429">
        <v>0</v>
      </c>
      <c r="AF301" s="423">
        <v>0</v>
      </c>
      <c r="AG301" s="423">
        <v>0</v>
      </c>
      <c r="AH301" s="423">
        <v>0</v>
      </c>
      <c r="AI301" s="136"/>
      <c r="AJ301" s="154"/>
      <c r="AK301" s="155"/>
    </row>
    <row r="302" spans="1:37">
      <c r="A302" s="1022"/>
      <c r="B302" s="496" t="s">
        <v>90</v>
      </c>
      <c r="C302" s="426" t="s">
        <v>91</v>
      </c>
      <c r="D302" s="426" t="s">
        <v>111</v>
      </c>
      <c r="E302" s="426">
        <v>3</v>
      </c>
      <c r="F302" s="622">
        <v>2000</v>
      </c>
      <c r="G302" s="512">
        <v>0.8246246246246246</v>
      </c>
      <c r="H302" s="423">
        <v>0</v>
      </c>
      <c r="I302" s="423">
        <v>0.13993993993993994</v>
      </c>
      <c r="J302" s="423">
        <v>1.709309309309309</v>
      </c>
      <c r="K302" s="423">
        <v>0</v>
      </c>
      <c r="L302" s="423">
        <v>0</v>
      </c>
      <c r="M302" s="423">
        <v>0.76156156156156163</v>
      </c>
      <c r="N302" s="430">
        <v>1.6156156156156158</v>
      </c>
      <c r="O302" s="423">
        <v>0.20300300300300303</v>
      </c>
      <c r="P302" s="423">
        <v>4.5645645645645647E-2</v>
      </c>
      <c r="Q302" s="423">
        <v>6.1261261261261253E-2</v>
      </c>
      <c r="R302" s="423">
        <v>0.32132132132132135</v>
      </c>
      <c r="S302" s="423">
        <v>7.4474474474474472E-2</v>
      </c>
      <c r="T302" s="429">
        <v>0</v>
      </c>
      <c r="U302" s="423">
        <v>0</v>
      </c>
      <c r="V302" s="423">
        <v>0</v>
      </c>
      <c r="W302" s="423">
        <v>0.50510510510510509</v>
      </c>
      <c r="X302" s="423">
        <v>0</v>
      </c>
      <c r="Y302" s="423">
        <v>0</v>
      </c>
      <c r="Z302" s="423">
        <v>0</v>
      </c>
      <c r="AA302" s="423">
        <v>0</v>
      </c>
      <c r="AB302" s="423">
        <v>0</v>
      </c>
      <c r="AC302" s="423">
        <v>0</v>
      </c>
      <c r="AD302" s="423">
        <v>0</v>
      </c>
      <c r="AE302" s="429">
        <v>0</v>
      </c>
      <c r="AF302" s="423">
        <v>0</v>
      </c>
      <c r="AG302" s="423">
        <v>4.0840840840840838E-2</v>
      </c>
      <c r="AH302" s="423">
        <v>0</v>
      </c>
      <c r="AI302" s="136"/>
      <c r="AJ302" s="154"/>
      <c r="AK302" s="155"/>
    </row>
    <row r="303" spans="1:37">
      <c r="A303" s="1022"/>
      <c r="B303" s="496" t="s">
        <v>90</v>
      </c>
      <c r="C303" s="426" t="s">
        <v>91</v>
      </c>
      <c r="D303" s="426" t="s">
        <v>111</v>
      </c>
      <c r="E303" s="426">
        <v>4</v>
      </c>
      <c r="F303" s="622">
        <v>2000</v>
      </c>
      <c r="G303" s="512">
        <v>0</v>
      </c>
      <c r="H303" s="423">
        <v>0</v>
      </c>
      <c r="I303" s="423">
        <v>0.86186186186186198</v>
      </c>
      <c r="J303" s="423">
        <v>1.7717717717717718</v>
      </c>
      <c r="K303" s="423">
        <v>0</v>
      </c>
      <c r="L303" s="423">
        <v>1.418018018018018</v>
      </c>
      <c r="M303" s="423">
        <v>3.1099099099099097</v>
      </c>
      <c r="N303" s="430">
        <v>6.789789789789789</v>
      </c>
      <c r="O303" s="423">
        <v>0.77957957957957957</v>
      </c>
      <c r="P303" s="423">
        <v>0</v>
      </c>
      <c r="Q303" s="423">
        <v>4.7447447447447451E-2</v>
      </c>
      <c r="R303" s="423">
        <v>0</v>
      </c>
      <c r="S303" s="423">
        <v>0</v>
      </c>
      <c r="T303" s="429">
        <v>0</v>
      </c>
      <c r="U303" s="423">
        <v>0.20300300300300303</v>
      </c>
      <c r="V303" s="423">
        <v>0</v>
      </c>
      <c r="W303" s="423">
        <v>7.1471471471471468E-2</v>
      </c>
      <c r="X303" s="423">
        <v>0</v>
      </c>
      <c r="Y303" s="423">
        <v>0</v>
      </c>
      <c r="Z303" s="423">
        <v>0</v>
      </c>
      <c r="AA303" s="423">
        <v>0</v>
      </c>
      <c r="AB303" s="423">
        <v>0</v>
      </c>
      <c r="AC303" s="423">
        <v>0</v>
      </c>
      <c r="AD303" s="423">
        <v>0</v>
      </c>
      <c r="AE303" s="429">
        <v>0</v>
      </c>
      <c r="AF303" s="423">
        <v>0</v>
      </c>
      <c r="AG303" s="423">
        <v>0.18678678678678678</v>
      </c>
      <c r="AH303" s="423">
        <v>0</v>
      </c>
      <c r="AI303" s="136"/>
      <c r="AJ303" s="154"/>
      <c r="AK303" s="155"/>
    </row>
    <row r="304" spans="1:37">
      <c r="A304" s="1022"/>
      <c r="B304" s="496" t="s">
        <v>90</v>
      </c>
      <c r="C304" s="426" t="s">
        <v>91</v>
      </c>
      <c r="D304" s="426" t="s">
        <v>111</v>
      </c>
      <c r="E304" s="426">
        <v>5</v>
      </c>
      <c r="F304" s="622">
        <v>2000</v>
      </c>
      <c r="G304" s="512">
        <v>0</v>
      </c>
      <c r="H304" s="423">
        <v>0</v>
      </c>
      <c r="I304" s="423">
        <v>0</v>
      </c>
      <c r="J304" s="423">
        <v>0.75195195195195197</v>
      </c>
      <c r="K304" s="423">
        <v>0</v>
      </c>
      <c r="L304" s="423">
        <v>0.49729729729729727</v>
      </c>
      <c r="M304" s="423">
        <v>1.2528528528528529</v>
      </c>
      <c r="N304" s="430">
        <v>0.25645645645645648</v>
      </c>
      <c r="O304" s="423">
        <v>0</v>
      </c>
      <c r="P304" s="423">
        <v>0.12372372372372374</v>
      </c>
      <c r="Q304" s="423">
        <v>0.12072072072072071</v>
      </c>
      <c r="R304" s="423">
        <v>0</v>
      </c>
      <c r="S304" s="423">
        <v>0.22342342342342339</v>
      </c>
      <c r="T304" s="429">
        <v>0</v>
      </c>
      <c r="U304" s="423">
        <v>0</v>
      </c>
      <c r="V304" s="423">
        <v>0</v>
      </c>
      <c r="W304" s="423">
        <v>0.37057057057057058</v>
      </c>
      <c r="X304" s="423">
        <v>0</v>
      </c>
      <c r="Y304" s="423">
        <v>0</v>
      </c>
      <c r="Z304" s="423">
        <v>0</v>
      </c>
      <c r="AA304" s="423">
        <v>0</v>
      </c>
      <c r="AB304" s="423">
        <v>0</v>
      </c>
      <c r="AC304" s="423">
        <v>0</v>
      </c>
      <c r="AD304" s="423">
        <v>0</v>
      </c>
      <c r="AE304" s="429">
        <v>0</v>
      </c>
      <c r="AF304" s="423">
        <v>0</v>
      </c>
      <c r="AG304" s="423">
        <v>4.3843843843843842E-2</v>
      </c>
      <c r="AH304" s="423">
        <v>0.42522522522522527</v>
      </c>
      <c r="AI304" s="136"/>
      <c r="AJ304" s="154"/>
      <c r="AK304" s="155"/>
    </row>
    <row r="305" spans="1:37">
      <c r="A305" s="1022"/>
      <c r="B305" s="496" t="s">
        <v>90</v>
      </c>
      <c r="C305" s="426" t="s">
        <v>91</v>
      </c>
      <c r="D305" s="426" t="s">
        <v>111</v>
      </c>
      <c r="E305" s="426">
        <v>6</v>
      </c>
      <c r="F305" s="622">
        <v>2000</v>
      </c>
      <c r="G305" s="512">
        <v>0.14414414414414414</v>
      </c>
      <c r="H305" s="423">
        <v>0</v>
      </c>
      <c r="I305" s="423">
        <v>0</v>
      </c>
      <c r="J305" s="423">
        <v>2.8042042042042041</v>
      </c>
      <c r="K305" s="423">
        <v>0</v>
      </c>
      <c r="L305" s="423">
        <v>1.7345345345345347</v>
      </c>
      <c r="M305" s="423">
        <v>2.6702702702702701</v>
      </c>
      <c r="N305" s="430">
        <v>0.68948948948948952</v>
      </c>
      <c r="O305" s="423">
        <v>0</v>
      </c>
      <c r="P305" s="423">
        <v>0</v>
      </c>
      <c r="Q305" s="423">
        <v>0</v>
      </c>
      <c r="R305" s="423">
        <v>0</v>
      </c>
      <c r="S305" s="423">
        <v>0</v>
      </c>
      <c r="T305" s="429">
        <v>0</v>
      </c>
      <c r="U305" s="423">
        <v>0</v>
      </c>
      <c r="V305" s="423">
        <v>0</v>
      </c>
      <c r="W305" s="423">
        <v>0.53333333333333321</v>
      </c>
      <c r="X305" s="423">
        <v>0</v>
      </c>
      <c r="Y305" s="423">
        <v>0</v>
      </c>
      <c r="Z305" s="423">
        <v>0</v>
      </c>
      <c r="AA305" s="423">
        <v>0</v>
      </c>
      <c r="AB305" s="423">
        <v>0</v>
      </c>
      <c r="AC305" s="423">
        <v>0</v>
      </c>
      <c r="AD305" s="423">
        <v>0</v>
      </c>
      <c r="AE305" s="429">
        <v>0</v>
      </c>
      <c r="AF305" s="423">
        <v>0</v>
      </c>
      <c r="AG305" s="423">
        <v>0</v>
      </c>
      <c r="AH305" s="423">
        <v>0</v>
      </c>
      <c r="AI305" s="136"/>
      <c r="AJ305" s="154"/>
      <c r="AK305" s="155"/>
    </row>
    <row r="306" spans="1:37">
      <c r="A306" s="1022"/>
      <c r="B306" s="496" t="s">
        <v>90</v>
      </c>
      <c r="C306" s="426" t="s">
        <v>91</v>
      </c>
      <c r="D306" s="426" t="s">
        <v>111</v>
      </c>
      <c r="E306" s="426">
        <v>7</v>
      </c>
      <c r="F306" s="622">
        <v>2000</v>
      </c>
      <c r="G306" s="512">
        <v>1.0552552552552554</v>
      </c>
      <c r="H306" s="423">
        <v>0</v>
      </c>
      <c r="I306" s="423">
        <v>0.17237237237237238</v>
      </c>
      <c r="J306" s="423">
        <v>1.2942942942942943</v>
      </c>
      <c r="K306" s="423">
        <v>0</v>
      </c>
      <c r="L306" s="423">
        <v>4.1951951951951951</v>
      </c>
      <c r="M306" s="423">
        <v>2.7249249249249252</v>
      </c>
      <c r="N306" s="430">
        <v>1.6144144144144144</v>
      </c>
      <c r="O306" s="423">
        <v>0</v>
      </c>
      <c r="P306" s="423">
        <v>0</v>
      </c>
      <c r="Q306" s="423">
        <v>4.4444444444444446E-2</v>
      </c>
      <c r="R306" s="423">
        <v>0</v>
      </c>
      <c r="S306" s="423">
        <v>0</v>
      </c>
      <c r="T306" s="429">
        <v>0</v>
      </c>
      <c r="U306" s="423">
        <v>0</v>
      </c>
      <c r="V306" s="423">
        <v>0</v>
      </c>
      <c r="W306" s="423">
        <v>5.9459459459459463E-2</v>
      </c>
      <c r="X306" s="423">
        <v>0</v>
      </c>
      <c r="Y306" s="423">
        <v>0</v>
      </c>
      <c r="Z306" s="423">
        <v>0</v>
      </c>
      <c r="AA306" s="423">
        <v>0</v>
      </c>
      <c r="AB306" s="423">
        <v>0</v>
      </c>
      <c r="AC306" s="423">
        <v>0</v>
      </c>
      <c r="AD306" s="423">
        <v>0</v>
      </c>
      <c r="AE306" s="429">
        <v>0</v>
      </c>
      <c r="AF306" s="423">
        <v>0</v>
      </c>
      <c r="AG306" s="423">
        <v>8.7687687687687685E-2</v>
      </c>
      <c r="AH306" s="423">
        <v>0</v>
      </c>
      <c r="AI306" s="136"/>
      <c r="AJ306" s="154"/>
      <c r="AK306" s="155"/>
    </row>
    <row r="307" spans="1:37">
      <c r="A307" s="1022"/>
      <c r="B307" s="496" t="s">
        <v>90</v>
      </c>
      <c r="C307" s="426" t="s">
        <v>91</v>
      </c>
      <c r="D307" s="426" t="s">
        <v>111</v>
      </c>
      <c r="E307" s="426">
        <v>8</v>
      </c>
      <c r="F307" s="622">
        <v>2000</v>
      </c>
      <c r="G307" s="512">
        <v>3.6252252252252255</v>
      </c>
      <c r="H307" s="423">
        <v>0</v>
      </c>
      <c r="I307" s="423">
        <v>0.38918918918918921</v>
      </c>
      <c r="J307" s="423">
        <v>1.4228228228228228</v>
      </c>
      <c r="K307" s="423">
        <v>0</v>
      </c>
      <c r="L307" s="423">
        <v>4.5963963963963961</v>
      </c>
      <c r="M307" s="423">
        <v>0.65165165165165173</v>
      </c>
      <c r="N307" s="430">
        <v>1.4432432432432432</v>
      </c>
      <c r="O307" s="423">
        <v>0</v>
      </c>
      <c r="P307" s="423">
        <v>0</v>
      </c>
      <c r="Q307" s="423">
        <v>1.2612612612612612E-2</v>
      </c>
      <c r="R307" s="423">
        <v>0</v>
      </c>
      <c r="S307" s="423">
        <v>0</v>
      </c>
      <c r="T307" s="429">
        <v>0</v>
      </c>
      <c r="U307" s="423">
        <v>0</v>
      </c>
      <c r="V307" s="423">
        <v>0</v>
      </c>
      <c r="W307" s="423">
        <v>5.7657657657657659E-2</v>
      </c>
      <c r="X307" s="423">
        <v>0</v>
      </c>
      <c r="Y307" s="423">
        <v>0</v>
      </c>
      <c r="Z307" s="423">
        <v>0</v>
      </c>
      <c r="AA307" s="423">
        <v>0</v>
      </c>
      <c r="AB307" s="423">
        <v>0</v>
      </c>
      <c r="AC307" s="423">
        <v>0</v>
      </c>
      <c r="AD307" s="423">
        <v>0</v>
      </c>
      <c r="AE307" s="429">
        <v>0</v>
      </c>
      <c r="AF307" s="423">
        <v>0</v>
      </c>
      <c r="AG307" s="423">
        <v>0.10450450450450449</v>
      </c>
      <c r="AH307" s="423">
        <v>0</v>
      </c>
      <c r="AI307" s="136"/>
      <c r="AJ307" s="154"/>
      <c r="AK307" s="155"/>
    </row>
    <row r="308" spans="1:37">
      <c r="A308" s="1022"/>
      <c r="B308" s="496" t="s">
        <v>90</v>
      </c>
      <c r="C308" s="426" t="s">
        <v>91</v>
      </c>
      <c r="D308" s="426" t="s">
        <v>111</v>
      </c>
      <c r="E308" s="426">
        <v>9</v>
      </c>
      <c r="F308" s="622">
        <v>2000</v>
      </c>
      <c r="G308" s="512">
        <v>0.22402402402402402</v>
      </c>
      <c r="H308" s="423">
        <v>0</v>
      </c>
      <c r="I308" s="423">
        <v>0</v>
      </c>
      <c r="J308" s="423">
        <v>10.377777777777778</v>
      </c>
      <c r="K308" s="423">
        <v>0</v>
      </c>
      <c r="L308" s="423">
        <v>0.73393393393393402</v>
      </c>
      <c r="M308" s="423">
        <v>0.67327327327327324</v>
      </c>
      <c r="N308" s="430">
        <v>1.4366366366366368</v>
      </c>
      <c r="O308" s="423">
        <v>0.12252252252252251</v>
      </c>
      <c r="P308" s="423">
        <v>1.4174174174174174</v>
      </c>
      <c r="Q308" s="423">
        <v>0.16396396396396395</v>
      </c>
      <c r="R308" s="423">
        <v>0</v>
      </c>
      <c r="S308" s="423">
        <v>0</v>
      </c>
      <c r="T308" s="429">
        <v>0</v>
      </c>
      <c r="U308" s="423">
        <v>0</v>
      </c>
      <c r="V308" s="423">
        <v>0</v>
      </c>
      <c r="W308" s="423">
        <v>0</v>
      </c>
      <c r="X308" s="423">
        <v>0</v>
      </c>
      <c r="Y308" s="423">
        <v>0</v>
      </c>
      <c r="Z308" s="423">
        <v>0</v>
      </c>
      <c r="AA308" s="423">
        <v>0</v>
      </c>
      <c r="AB308" s="423">
        <v>0</v>
      </c>
      <c r="AC308" s="423">
        <v>0</v>
      </c>
      <c r="AD308" s="423">
        <v>0</v>
      </c>
      <c r="AE308" s="429">
        <v>0</v>
      </c>
      <c r="AF308" s="423">
        <v>0</v>
      </c>
      <c r="AG308" s="423">
        <v>0</v>
      </c>
      <c r="AH308" s="423">
        <v>0</v>
      </c>
      <c r="AI308" s="136"/>
      <c r="AJ308" s="154"/>
      <c r="AK308" s="155"/>
    </row>
    <row r="309" spans="1:37">
      <c r="A309" s="1022"/>
      <c r="B309" s="498" t="s">
        <v>90</v>
      </c>
      <c r="C309" s="434" t="s">
        <v>91</v>
      </c>
      <c r="D309" s="426" t="s">
        <v>111</v>
      </c>
      <c r="E309" s="434">
        <v>10</v>
      </c>
      <c r="F309" s="623">
        <v>2000</v>
      </c>
      <c r="G309" s="513">
        <v>2.64</v>
      </c>
      <c r="H309" s="439">
        <v>0</v>
      </c>
      <c r="I309" s="439">
        <v>0</v>
      </c>
      <c r="J309" s="439">
        <v>8.0726726726726721</v>
      </c>
      <c r="K309" s="439">
        <v>0</v>
      </c>
      <c r="L309" s="439">
        <v>3.1435435435435437</v>
      </c>
      <c r="M309" s="439">
        <v>3.063663663663664</v>
      </c>
      <c r="N309" s="441">
        <v>0.69849849849849854</v>
      </c>
      <c r="O309" s="439">
        <v>0</v>
      </c>
      <c r="P309" s="439">
        <v>6.6666666666666652E-2</v>
      </c>
      <c r="Q309" s="439">
        <v>6.5465465465465472E-2</v>
      </c>
      <c r="R309" s="439">
        <v>0.15315315315315314</v>
      </c>
      <c r="S309" s="439">
        <v>3.8438438438438437E-2</v>
      </c>
      <c r="T309" s="440">
        <v>0</v>
      </c>
      <c r="U309" s="439">
        <v>0</v>
      </c>
      <c r="V309" s="439">
        <v>0</v>
      </c>
      <c r="W309" s="439">
        <v>6.3663663663663661E-2</v>
      </c>
      <c r="X309" s="439">
        <v>0</v>
      </c>
      <c r="Y309" s="439">
        <v>0</v>
      </c>
      <c r="Z309" s="439">
        <v>0</v>
      </c>
      <c r="AA309" s="439">
        <v>0</v>
      </c>
      <c r="AB309" s="439">
        <v>0</v>
      </c>
      <c r="AC309" s="439">
        <v>0</v>
      </c>
      <c r="AD309" s="439">
        <v>0</v>
      </c>
      <c r="AE309" s="440">
        <v>0</v>
      </c>
      <c r="AF309" s="439">
        <v>0</v>
      </c>
      <c r="AG309" s="439">
        <v>0</v>
      </c>
      <c r="AH309" s="439">
        <v>0.71891891891891901</v>
      </c>
      <c r="AI309" s="136"/>
      <c r="AJ309" s="154"/>
      <c r="AK309" s="155"/>
    </row>
    <row r="310" spans="1:37" s="171" customFormat="1">
      <c r="A310" s="1022"/>
      <c r="B310" s="629" t="s">
        <v>194</v>
      </c>
      <c r="C310" s="690"/>
      <c r="D310" s="568"/>
      <c r="E310" s="690"/>
      <c r="F310" s="682"/>
      <c r="G310" s="683">
        <v>1</v>
      </c>
      <c r="H310" s="684">
        <v>0</v>
      </c>
      <c r="I310" s="685">
        <v>1</v>
      </c>
      <c r="J310" s="685">
        <v>1</v>
      </c>
      <c r="K310" s="685">
        <v>0</v>
      </c>
      <c r="L310" s="685">
        <v>1</v>
      </c>
      <c r="M310" s="685">
        <v>1</v>
      </c>
      <c r="N310" s="686">
        <v>1</v>
      </c>
      <c r="O310" s="685">
        <v>1</v>
      </c>
      <c r="P310" s="685">
        <v>1</v>
      </c>
      <c r="Q310" s="685">
        <v>1</v>
      </c>
      <c r="R310" s="685">
        <v>1</v>
      </c>
      <c r="S310" s="685">
        <v>1</v>
      </c>
      <c r="T310" s="685">
        <v>0</v>
      </c>
      <c r="U310" s="685">
        <v>1</v>
      </c>
      <c r="V310" s="685">
        <v>0</v>
      </c>
      <c r="W310" s="685">
        <v>1</v>
      </c>
      <c r="X310" s="685">
        <v>0</v>
      </c>
      <c r="Y310" s="685">
        <v>0</v>
      </c>
      <c r="Z310" s="685">
        <v>0</v>
      </c>
      <c r="AA310" s="685">
        <v>0</v>
      </c>
      <c r="AB310" s="685">
        <v>0</v>
      </c>
      <c r="AC310" s="685">
        <v>0</v>
      </c>
      <c r="AD310" s="685">
        <v>0</v>
      </c>
      <c r="AE310" s="685">
        <v>0</v>
      </c>
      <c r="AF310" s="685">
        <v>0</v>
      </c>
      <c r="AG310" s="685">
        <v>1</v>
      </c>
      <c r="AH310" s="685">
        <v>1</v>
      </c>
      <c r="AI310" s="643">
        <f>SUM(G310:AH310)</f>
        <v>15</v>
      </c>
      <c r="AJ310" s="644">
        <v>5</v>
      </c>
      <c r="AK310" s="200" t="s">
        <v>119</v>
      </c>
    </row>
    <row r="311" spans="1:37">
      <c r="A311" s="1022"/>
      <c r="B311" s="496" t="s">
        <v>90</v>
      </c>
      <c r="C311" s="426" t="s">
        <v>91</v>
      </c>
      <c r="D311" s="426" t="s">
        <v>112</v>
      </c>
      <c r="E311" s="426">
        <v>1</v>
      </c>
      <c r="F311" s="622">
        <v>2000</v>
      </c>
      <c r="G311" s="512">
        <v>0</v>
      </c>
      <c r="H311" s="423">
        <v>0</v>
      </c>
      <c r="I311" s="423">
        <v>0.65225225225225225</v>
      </c>
      <c r="J311" s="423">
        <v>4.288288288288288</v>
      </c>
      <c r="K311" s="423">
        <v>0</v>
      </c>
      <c r="L311" s="423">
        <v>0.6870870870870871</v>
      </c>
      <c r="M311" s="423">
        <v>2.3015015015015017</v>
      </c>
      <c r="N311" s="430">
        <v>3.5045045045045042</v>
      </c>
      <c r="O311" s="423">
        <v>0</v>
      </c>
      <c r="P311" s="423">
        <v>0.80360360360360361</v>
      </c>
      <c r="Q311" s="423">
        <v>7.8678678678678685E-2</v>
      </c>
      <c r="R311" s="423">
        <v>2.5825825825825828E-2</v>
      </c>
      <c r="S311" s="423">
        <v>0</v>
      </c>
      <c r="T311" s="429">
        <v>0</v>
      </c>
      <c r="U311" s="423">
        <v>0</v>
      </c>
      <c r="V311" s="423">
        <v>0</v>
      </c>
      <c r="W311" s="423">
        <v>5.5855855855855847E-2</v>
      </c>
      <c r="X311" s="423">
        <v>0</v>
      </c>
      <c r="Y311" s="423">
        <v>0</v>
      </c>
      <c r="Z311" s="423">
        <v>0</v>
      </c>
      <c r="AA311" s="423">
        <v>0</v>
      </c>
      <c r="AB311" s="423">
        <v>0</v>
      </c>
      <c r="AC311" s="423">
        <v>0</v>
      </c>
      <c r="AD311" s="423">
        <v>0</v>
      </c>
      <c r="AE311" s="429">
        <v>0</v>
      </c>
      <c r="AF311" s="423">
        <v>0</v>
      </c>
      <c r="AG311" s="423">
        <v>0.41321321321321325</v>
      </c>
      <c r="AH311" s="423">
        <v>1.8036036036036036</v>
      </c>
      <c r="AI311" s="380"/>
      <c r="AJ311" s="381"/>
      <c r="AK311" s="155"/>
    </row>
    <row r="312" spans="1:37">
      <c r="A312" s="1022"/>
      <c r="B312" s="496" t="s">
        <v>90</v>
      </c>
      <c r="C312" s="426" t="s">
        <v>91</v>
      </c>
      <c r="D312" s="426" t="s">
        <v>112</v>
      </c>
      <c r="E312" s="426">
        <v>2</v>
      </c>
      <c r="F312" s="622">
        <v>2000</v>
      </c>
      <c r="G312" s="512">
        <v>0</v>
      </c>
      <c r="H312" s="423">
        <v>0</v>
      </c>
      <c r="I312" s="423">
        <v>0.61921921921921919</v>
      </c>
      <c r="J312" s="423">
        <v>2.6948948948948952</v>
      </c>
      <c r="K312" s="423">
        <v>0</v>
      </c>
      <c r="L312" s="423">
        <v>1.8618618618618618E-2</v>
      </c>
      <c r="M312" s="423">
        <v>1.302102102102102</v>
      </c>
      <c r="N312" s="430">
        <v>0.24024024024024024</v>
      </c>
      <c r="O312" s="423">
        <v>0</v>
      </c>
      <c r="P312" s="423">
        <v>2.0882882882882883</v>
      </c>
      <c r="Q312" s="423">
        <v>2.4024024024024024E-2</v>
      </c>
      <c r="R312" s="423">
        <v>0.23723723723723725</v>
      </c>
      <c r="S312" s="423">
        <v>3.8216216216216217</v>
      </c>
      <c r="T312" s="429">
        <v>0</v>
      </c>
      <c r="U312" s="423">
        <v>0</v>
      </c>
      <c r="V312" s="423">
        <v>0</v>
      </c>
      <c r="W312" s="423">
        <v>0.20120120120120122</v>
      </c>
      <c r="X312" s="423">
        <v>0</v>
      </c>
      <c r="Y312" s="423">
        <v>0</v>
      </c>
      <c r="Z312" s="423">
        <v>0</v>
      </c>
      <c r="AA312" s="423">
        <v>0</v>
      </c>
      <c r="AB312" s="423">
        <v>0</v>
      </c>
      <c r="AC312" s="423">
        <v>0</v>
      </c>
      <c r="AD312" s="423">
        <v>0</v>
      </c>
      <c r="AE312" s="429">
        <v>0</v>
      </c>
      <c r="AF312" s="423">
        <v>4.0696696696696701</v>
      </c>
      <c r="AG312" s="423">
        <v>0.89609609609609608</v>
      </c>
      <c r="AH312" s="423">
        <v>0</v>
      </c>
      <c r="AI312" s="380"/>
      <c r="AJ312" s="381"/>
      <c r="AK312" s="155"/>
    </row>
    <row r="313" spans="1:37">
      <c r="A313" s="1022"/>
      <c r="B313" s="496" t="s">
        <v>90</v>
      </c>
      <c r="C313" s="426" t="s">
        <v>91</v>
      </c>
      <c r="D313" s="426" t="s">
        <v>112</v>
      </c>
      <c r="E313" s="426">
        <v>3</v>
      </c>
      <c r="F313" s="622">
        <v>2000</v>
      </c>
      <c r="G313" s="512">
        <v>0.48948948948948945</v>
      </c>
      <c r="H313" s="423">
        <v>0</v>
      </c>
      <c r="I313" s="423">
        <v>2.2822822822822823E-2</v>
      </c>
      <c r="J313" s="423">
        <v>0.10810810810810811</v>
      </c>
      <c r="K313" s="423">
        <v>0</v>
      </c>
      <c r="L313" s="423">
        <v>3.0432432432432432</v>
      </c>
      <c r="M313" s="423">
        <v>0.87927927927927929</v>
      </c>
      <c r="N313" s="430">
        <v>0.18678678678678678</v>
      </c>
      <c r="O313" s="423">
        <v>0</v>
      </c>
      <c r="P313" s="423">
        <v>0.62942942942942948</v>
      </c>
      <c r="Q313" s="423">
        <v>2.2822822822822823E-2</v>
      </c>
      <c r="R313" s="423">
        <v>0.1987987987987988</v>
      </c>
      <c r="S313" s="423">
        <v>0.15015015015015015</v>
      </c>
      <c r="T313" s="429">
        <v>0</v>
      </c>
      <c r="U313" s="423">
        <v>0</v>
      </c>
      <c r="V313" s="423">
        <v>0</v>
      </c>
      <c r="W313" s="423">
        <v>0.54834834834834834</v>
      </c>
      <c r="X313" s="423">
        <v>0</v>
      </c>
      <c r="Y313" s="423">
        <v>0</v>
      </c>
      <c r="Z313" s="423">
        <v>0</v>
      </c>
      <c r="AA313" s="423">
        <v>0</v>
      </c>
      <c r="AB313" s="423">
        <v>0</v>
      </c>
      <c r="AC313" s="423">
        <v>0</v>
      </c>
      <c r="AD313" s="423">
        <v>0</v>
      </c>
      <c r="AE313" s="429">
        <v>0</v>
      </c>
      <c r="AF313" s="423">
        <v>0</v>
      </c>
      <c r="AG313" s="423">
        <v>0.12792792792792793</v>
      </c>
      <c r="AH313" s="423">
        <v>1.0438438438438438</v>
      </c>
      <c r="AI313" s="380"/>
      <c r="AJ313" s="381"/>
      <c r="AK313" s="155"/>
    </row>
    <row r="314" spans="1:37">
      <c r="A314" s="1022"/>
      <c r="B314" s="496" t="s">
        <v>90</v>
      </c>
      <c r="C314" s="426" t="s">
        <v>91</v>
      </c>
      <c r="D314" s="426" t="s">
        <v>112</v>
      </c>
      <c r="E314" s="426">
        <v>4</v>
      </c>
      <c r="F314" s="622">
        <v>2000</v>
      </c>
      <c r="G314" s="512">
        <v>0</v>
      </c>
      <c r="H314" s="423">
        <v>0</v>
      </c>
      <c r="I314" s="423">
        <v>0</v>
      </c>
      <c r="J314" s="423">
        <v>6.1897897897897902</v>
      </c>
      <c r="K314" s="423">
        <v>0</v>
      </c>
      <c r="L314" s="423">
        <v>0.43063063063063067</v>
      </c>
      <c r="M314" s="423">
        <v>1.1555555555555554</v>
      </c>
      <c r="N314" s="430">
        <v>0.58258258258258255</v>
      </c>
      <c r="O314" s="423">
        <v>0</v>
      </c>
      <c r="P314" s="423">
        <v>3.2498498498498498</v>
      </c>
      <c r="Q314" s="423">
        <v>2.5825825825825828E-2</v>
      </c>
      <c r="R314" s="423">
        <v>0</v>
      </c>
      <c r="S314" s="423">
        <v>0.1891891891891892</v>
      </c>
      <c r="T314" s="429">
        <v>0</v>
      </c>
      <c r="U314" s="423">
        <v>0</v>
      </c>
      <c r="V314" s="423">
        <v>0</v>
      </c>
      <c r="W314" s="423">
        <v>0.70390390390390389</v>
      </c>
      <c r="X314" s="423">
        <v>0</v>
      </c>
      <c r="Y314" s="423">
        <v>0</v>
      </c>
      <c r="Z314" s="423">
        <v>0</v>
      </c>
      <c r="AA314" s="423">
        <v>0</v>
      </c>
      <c r="AB314" s="423">
        <v>0</v>
      </c>
      <c r="AC314" s="423">
        <v>0</v>
      </c>
      <c r="AD314" s="423">
        <v>0</v>
      </c>
      <c r="AE314" s="429">
        <v>0</v>
      </c>
      <c r="AF314" s="423">
        <v>0</v>
      </c>
      <c r="AG314" s="423">
        <v>0.43723723723723723</v>
      </c>
      <c r="AH314" s="423">
        <v>0</v>
      </c>
      <c r="AI314" s="380"/>
      <c r="AJ314" s="381"/>
      <c r="AK314" s="155"/>
    </row>
    <row r="315" spans="1:37">
      <c r="A315" s="1022"/>
      <c r="B315" s="496" t="s">
        <v>90</v>
      </c>
      <c r="C315" s="426" t="s">
        <v>91</v>
      </c>
      <c r="D315" s="426" t="s">
        <v>112</v>
      </c>
      <c r="E315" s="426">
        <v>5</v>
      </c>
      <c r="F315" s="622">
        <v>2000</v>
      </c>
      <c r="G315" s="512">
        <v>0</v>
      </c>
      <c r="H315" s="423">
        <v>0</v>
      </c>
      <c r="I315" s="423">
        <v>0</v>
      </c>
      <c r="J315" s="423">
        <v>1.2912912912912913</v>
      </c>
      <c r="K315" s="423">
        <v>0</v>
      </c>
      <c r="L315" s="423">
        <v>0</v>
      </c>
      <c r="M315" s="423">
        <v>0.46426426426426426</v>
      </c>
      <c r="N315" s="430">
        <v>0.33033033033033038</v>
      </c>
      <c r="O315" s="423">
        <v>0</v>
      </c>
      <c r="P315" s="423">
        <v>1.4036036036036035</v>
      </c>
      <c r="Q315" s="423">
        <v>2.3423423423423424E-2</v>
      </c>
      <c r="R315" s="423">
        <v>0</v>
      </c>
      <c r="S315" s="423">
        <v>1.2540540540540539</v>
      </c>
      <c r="T315" s="429">
        <v>0</v>
      </c>
      <c r="U315" s="423">
        <v>0</v>
      </c>
      <c r="V315" s="423">
        <v>0</v>
      </c>
      <c r="W315" s="423">
        <v>0.61561561561561551</v>
      </c>
      <c r="X315" s="423">
        <v>0</v>
      </c>
      <c r="Y315" s="423">
        <v>0</v>
      </c>
      <c r="Z315" s="423">
        <v>0</v>
      </c>
      <c r="AA315" s="423">
        <v>0</v>
      </c>
      <c r="AB315" s="423">
        <v>0</v>
      </c>
      <c r="AC315" s="423">
        <v>0</v>
      </c>
      <c r="AD315" s="423">
        <v>0</v>
      </c>
      <c r="AE315" s="429">
        <v>0</v>
      </c>
      <c r="AF315" s="423">
        <v>11.090690690690691</v>
      </c>
      <c r="AG315" s="423">
        <v>1.813213213213213</v>
      </c>
      <c r="AH315" s="423">
        <v>0</v>
      </c>
      <c r="AI315" s="380"/>
      <c r="AJ315" s="381"/>
      <c r="AK315" s="155"/>
    </row>
    <row r="316" spans="1:37">
      <c r="A316" s="1022"/>
      <c r="B316" s="496" t="s">
        <v>90</v>
      </c>
      <c r="C316" s="426" t="s">
        <v>91</v>
      </c>
      <c r="D316" s="426" t="s">
        <v>112</v>
      </c>
      <c r="E316" s="426">
        <v>6</v>
      </c>
      <c r="F316" s="622">
        <v>2000</v>
      </c>
      <c r="G316" s="512">
        <v>3.4012012012012014</v>
      </c>
      <c r="H316" s="423">
        <v>0</v>
      </c>
      <c r="I316" s="423">
        <v>0.11411411411411411</v>
      </c>
      <c r="J316" s="423">
        <v>1.0372372372372372</v>
      </c>
      <c r="K316" s="423">
        <v>0</v>
      </c>
      <c r="L316" s="423">
        <v>2.6348348348348352</v>
      </c>
      <c r="M316" s="423">
        <v>2.6288288288288291</v>
      </c>
      <c r="N316" s="430">
        <v>0.81141141141141149</v>
      </c>
      <c r="O316" s="423">
        <v>0</v>
      </c>
      <c r="P316" s="423">
        <v>0</v>
      </c>
      <c r="Q316" s="423">
        <v>0</v>
      </c>
      <c r="R316" s="423">
        <v>0.35735735735735741</v>
      </c>
      <c r="S316" s="423">
        <v>0</v>
      </c>
      <c r="T316" s="429">
        <v>0</v>
      </c>
      <c r="U316" s="423">
        <v>0</v>
      </c>
      <c r="V316" s="423">
        <v>0</v>
      </c>
      <c r="W316" s="423">
        <v>0.3171171171171171</v>
      </c>
      <c r="X316" s="423">
        <v>0</v>
      </c>
      <c r="Y316" s="423">
        <v>0</v>
      </c>
      <c r="Z316" s="423">
        <v>0</v>
      </c>
      <c r="AA316" s="423">
        <v>0</v>
      </c>
      <c r="AB316" s="423">
        <v>0</v>
      </c>
      <c r="AC316" s="423">
        <v>0</v>
      </c>
      <c r="AD316" s="423">
        <v>0</v>
      </c>
      <c r="AE316" s="429">
        <v>0</v>
      </c>
      <c r="AF316" s="423">
        <v>0</v>
      </c>
      <c r="AG316" s="423">
        <v>0</v>
      </c>
      <c r="AH316" s="423">
        <v>0</v>
      </c>
      <c r="AI316" s="380"/>
      <c r="AJ316" s="381"/>
      <c r="AK316" s="155"/>
    </row>
    <row r="317" spans="1:37">
      <c r="A317" s="1022"/>
      <c r="B317" s="496" t="s">
        <v>90</v>
      </c>
      <c r="C317" s="426" t="s">
        <v>91</v>
      </c>
      <c r="D317" s="426" t="s">
        <v>112</v>
      </c>
      <c r="E317" s="426">
        <v>7</v>
      </c>
      <c r="F317" s="622">
        <v>2000</v>
      </c>
      <c r="G317" s="512">
        <v>1.0126126126126125</v>
      </c>
      <c r="H317" s="423">
        <v>0</v>
      </c>
      <c r="I317" s="423">
        <v>0.27327327327327328</v>
      </c>
      <c r="J317" s="423">
        <v>0.71171171171171166</v>
      </c>
      <c r="K317" s="423">
        <v>0</v>
      </c>
      <c r="L317" s="423">
        <v>0.88468468468468464</v>
      </c>
      <c r="M317" s="423">
        <v>0.77777777777777768</v>
      </c>
      <c r="N317" s="430">
        <v>0.31351351351351348</v>
      </c>
      <c r="O317" s="423">
        <v>0</v>
      </c>
      <c r="P317" s="423">
        <v>0</v>
      </c>
      <c r="Q317" s="423">
        <v>6.4264264264264251E-2</v>
      </c>
      <c r="R317" s="423">
        <v>0.12912912912912913</v>
      </c>
      <c r="S317" s="423">
        <v>0.13033033033033031</v>
      </c>
      <c r="T317" s="429">
        <v>0</v>
      </c>
      <c r="U317" s="423">
        <v>9.5495495495495505E-2</v>
      </c>
      <c r="V317" s="423">
        <v>0</v>
      </c>
      <c r="W317" s="423">
        <v>0.28588588588588587</v>
      </c>
      <c r="X317" s="423">
        <v>0</v>
      </c>
      <c r="Y317" s="423">
        <v>0</v>
      </c>
      <c r="Z317" s="423">
        <v>0</v>
      </c>
      <c r="AA317" s="423">
        <v>0</v>
      </c>
      <c r="AB317" s="423">
        <v>0</v>
      </c>
      <c r="AC317" s="423">
        <v>0</v>
      </c>
      <c r="AD317" s="423">
        <v>0</v>
      </c>
      <c r="AE317" s="429">
        <v>0</v>
      </c>
      <c r="AF317" s="423">
        <v>0</v>
      </c>
      <c r="AG317" s="423">
        <v>0.13933933933933931</v>
      </c>
      <c r="AH317" s="423">
        <v>0</v>
      </c>
      <c r="AI317" s="380"/>
      <c r="AJ317" s="381"/>
      <c r="AK317" s="155"/>
    </row>
    <row r="318" spans="1:37">
      <c r="A318" s="1022"/>
      <c r="B318" s="496" t="s">
        <v>90</v>
      </c>
      <c r="C318" s="426" t="s">
        <v>91</v>
      </c>
      <c r="D318" s="426" t="s">
        <v>112</v>
      </c>
      <c r="E318" s="426">
        <v>8</v>
      </c>
      <c r="F318" s="622">
        <v>2000</v>
      </c>
      <c r="G318" s="512">
        <v>0</v>
      </c>
      <c r="H318" s="423">
        <v>0</v>
      </c>
      <c r="I318" s="423">
        <v>0.54474474474474466</v>
      </c>
      <c r="J318" s="423">
        <v>0.63663663663663672</v>
      </c>
      <c r="K318" s="423">
        <v>0</v>
      </c>
      <c r="L318" s="423">
        <v>0.43543543543543545</v>
      </c>
      <c r="M318" s="423">
        <v>0</v>
      </c>
      <c r="N318" s="430">
        <v>0.82702702702702702</v>
      </c>
      <c r="O318" s="423">
        <v>0</v>
      </c>
      <c r="P318" s="423">
        <v>0.56756756756756754</v>
      </c>
      <c r="Q318" s="423">
        <v>0</v>
      </c>
      <c r="R318" s="423">
        <v>0</v>
      </c>
      <c r="S318" s="423">
        <v>0.36816816816816816</v>
      </c>
      <c r="T318" s="429">
        <v>0</v>
      </c>
      <c r="U318" s="423">
        <v>0</v>
      </c>
      <c r="V318" s="423">
        <v>0</v>
      </c>
      <c r="W318" s="423">
        <v>0.31351351351351348</v>
      </c>
      <c r="X318" s="423">
        <v>0</v>
      </c>
      <c r="Y318" s="423">
        <v>0</v>
      </c>
      <c r="Z318" s="423">
        <v>0</v>
      </c>
      <c r="AA318" s="423">
        <v>0</v>
      </c>
      <c r="AB318" s="423">
        <v>0</v>
      </c>
      <c r="AC318" s="423">
        <v>0</v>
      </c>
      <c r="AD318" s="423">
        <v>0</v>
      </c>
      <c r="AE318" s="429">
        <v>0</v>
      </c>
      <c r="AF318" s="423">
        <v>2.6438438438438436</v>
      </c>
      <c r="AG318" s="423">
        <v>0.12072072072072071</v>
      </c>
      <c r="AH318" s="423">
        <v>0</v>
      </c>
      <c r="AI318" s="380"/>
      <c r="AJ318" s="381"/>
      <c r="AK318" s="155"/>
    </row>
    <row r="319" spans="1:37">
      <c r="A319" s="1022"/>
      <c r="B319" s="496" t="s">
        <v>90</v>
      </c>
      <c r="C319" s="426" t="s">
        <v>91</v>
      </c>
      <c r="D319" s="426" t="s">
        <v>112</v>
      </c>
      <c r="E319" s="426">
        <v>9</v>
      </c>
      <c r="F319" s="622">
        <v>2000</v>
      </c>
      <c r="G319" s="512">
        <v>0</v>
      </c>
      <c r="H319" s="423">
        <v>0</v>
      </c>
      <c r="I319" s="423">
        <v>0</v>
      </c>
      <c r="J319" s="423">
        <v>9.0168168168168155</v>
      </c>
      <c r="K319" s="423">
        <v>0</v>
      </c>
      <c r="L319" s="423">
        <v>1.7441441441441441</v>
      </c>
      <c r="M319" s="423">
        <v>0.38378378378378375</v>
      </c>
      <c r="N319" s="430">
        <v>6.9669669669669657E-2</v>
      </c>
      <c r="O319" s="423">
        <v>0</v>
      </c>
      <c r="P319" s="423">
        <v>0.30210210210210209</v>
      </c>
      <c r="Q319" s="423">
        <v>0</v>
      </c>
      <c r="R319" s="423">
        <v>0</v>
      </c>
      <c r="S319" s="423">
        <v>0.17657657657657658</v>
      </c>
      <c r="T319" s="429">
        <v>0</v>
      </c>
      <c r="U319" s="423">
        <v>0</v>
      </c>
      <c r="V319" s="423">
        <v>0</v>
      </c>
      <c r="W319" s="423">
        <v>0.18798798798798799</v>
      </c>
      <c r="X319" s="423">
        <v>0</v>
      </c>
      <c r="Y319" s="423">
        <v>0</v>
      </c>
      <c r="Z319" s="423">
        <v>0</v>
      </c>
      <c r="AA319" s="423">
        <v>0</v>
      </c>
      <c r="AB319" s="423">
        <v>0</v>
      </c>
      <c r="AC319" s="423">
        <v>0</v>
      </c>
      <c r="AD319" s="423">
        <v>0</v>
      </c>
      <c r="AE319" s="429">
        <v>0</v>
      </c>
      <c r="AF319" s="423">
        <v>0</v>
      </c>
      <c r="AG319" s="423">
        <v>3.4834834834834828E-2</v>
      </c>
      <c r="AH319" s="423">
        <v>0.95</v>
      </c>
      <c r="AI319" s="380"/>
      <c r="AJ319" s="381"/>
      <c r="AK319" s="155"/>
    </row>
    <row r="320" spans="1:37">
      <c r="A320" s="1022"/>
      <c r="B320" s="498" t="s">
        <v>90</v>
      </c>
      <c r="C320" s="434" t="s">
        <v>91</v>
      </c>
      <c r="D320" s="426" t="s">
        <v>112</v>
      </c>
      <c r="E320" s="434">
        <v>10</v>
      </c>
      <c r="F320" s="623">
        <v>2000</v>
      </c>
      <c r="G320" s="513">
        <v>0</v>
      </c>
      <c r="H320" s="439">
        <v>0</v>
      </c>
      <c r="I320" s="439">
        <v>0.62462462462462465</v>
      </c>
      <c r="J320" s="439">
        <v>3.7075075075075077</v>
      </c>
      <c r="K320" s="439">
        <v>0</v>
      </c>
      <c r="L320" s="439">
        <v>0.81561561561561557</v>
      </c>
      <c r="M320" s="439">
        <v>1.0396396396396397</v>
      </c>
      <c r="N320" s="441">
        <v>0.71951951951951942</v>
      </c>
      <c r="O320" s="439">
        <v>0</v>
      </c>
      <c r="P320" s="439">
        <v>1.75015015015015</v>
      </c>
      <c r="Q320" s="439">
        <v>2.8828828828828829E-2</v>
      </c>
      <c r="R320" s="439">
        <v>0</v>
      </c>
      <c r="S320" s="439">
        <v>0.54114114114114109</v>
      </c>
      <c r="T320" s="440">
        <v>0</v>
      </c>
      <c r="U320" s="439">
        <v>0</v>
      </c>
      <c r="V320" s="439">
        <v>0</v>
      </c>
      <c r="W320" s="439">
        <v>0.3171171171171171</v>
      </c>
      <c r="X320" s="439">
        <v>0</v>
      </c>
      <c r="Y320" s="439">
        <v>0</v>
      </c>
      <c r="Z320" s="439">
        <v>0</v>
      </c>
      <c r="AA320" s="439">
        <v>0</v>
      </c>
      <c r="AB320" s="439">
        <v>0</v>
      </c>
      <c r="AC320" s="439">
        <v>0</v>
      </c>
      <c r="AD320" s="439">
        <v>0</v>
      </c>
      <c r="AE320" s="440">
        <v>0</v>
      </c>
      <c r="AF320" s="439">
        <v>2.2126126126126127</v>
      </c>
      <c r="AG320" s="439">
        <v>0.31231231231231232</v>
      </c>
      <c r="AH320" s="439">
        <v>0</v>
      </c>
      <c r="AI320" s="380"/>
      <c r="AJ320" s="381"/>
      <c r="AK320" s="155"/>
    </row>
    <row r="321" spans="1:37" s="171" customFormat="1">
      <c r="A321" s="1022"/>
      <c r="B321" s="629" t="s">
        <v>194</v>
      </c>
      <c r="C321" s="690"/>
      <c r="D321" s="568"/>
      <c r="E321" s="690"/>
      <c r="F321" s="682"/>
      <c r="G321" s="683">
        <v>1</v>
      </c>
      <c r="H321" s="684">
        <v>0</v>
      </c>
      <c r="I321" s="685">
        <v>1</v>
      </c>
      <c r="J321" s="685">
        <v>1</v>
      </c>
      <c r="K321" s="685">
        <v>0</v>
      </c>
      <c r="L321" s="685">
        <v>1</v>
      </c>
      <c r="M321" s="685">
        <v>1</v>
      </c>
      <c r="N321" s="686">
        <v>1</v>
      </c>
      <c r="O321" s="685">
        <v>0</v>
      </c>
      <c r="P321" s="685">
        <v>1</v>
      </c>
      <c r="Q321" s="685">
        <v>1</v>
      </c>
      <c r="R321" s="685">
        <v>1</v>
      </c>
      <c r="S321" s="685">
        <v>1</v>
      </c>
      <c r="T321" s="685">
        <v>0</v>
      </c>
      <c r="U321" s="685">
        <v>1</v>
      </c>
      <c r="V321" s="685">
        <v>0</v>
      </c>
      <c r="W321" s="685">
        <v>1</v>
      </c>
      <c r="X321" s="685">
        <v>0</v>
      </c>
      <c r="Y321" s="685">
        <v>0</v>
      </c>
      <c r="Z321" s="685">
        <v>0</v>
      </c>
      <c r="AA321" s="685">
        <v>0</v>
      </c>
      <c r="AB321" s="685">
        <v>0</v>
      </c>
      <c r="AC321" s="685">
        <v>0</v>
      </c>
      <c r="AD321" s="685">
        <v>0</v>
      </c>
      <c r="AE321" s="685">
        <v>0</v>
      </c>
      <c r="AF321" s="685">
        <v>1</v>
      </c>
      <c r="AG321" s="685">
        <v>1</v>
      </c>
      <c r="AH321" s="685">
        <v>1</v>
      </c>
      <c r="AI321" s="971">
        <f>SUM(G321:AH321)</f>
        <v>15</v>
      </c>
      <c r="AJ321" s="644">
        <v>6</v>
      </c>
      <c r="AK321" s="200" t="s">
        <v>119</v>
      </c>
    </row>
    <row r="322" spans="1:37">
      <c r="A322" s="1022"/>
      <c r="B322" s="496" t="s">
        <v>90</v>
      </c>
      <c r="C322" s="426" t="s">
        <v>91</v>
      </c>
      <c r="D322" s="426" t="s">
        <v>113</v>
      </c>
      <c r="E322" s="426">
        <v>1</v>
      </c>
      <c r="F322" s="622">
        <v>2000</v>
      </c>
      <c r="G322" s="512">
        <v>0</v>
      </c>
      <c r="H322" s="423">
        <v>0</v>
      </c>
      <c r="I322" s="423">
        <v>0.1795795795795796</v>
      </c>
      <c r="J322" s="423">
        <v>2.5225225225225225</v>
      </c>
      <c r="K322" s="423">
        <v>0</v>
      </c>
      <c r="L322" s="423">
        <v>0.81141141141141149</v>
      </c>
      <c r="M322" s="423">
        <v>0.77537537537537538</v>
      </c>
      <c r="N322" s="430">
        <v>13.390990990990991</v>
      </c>
      <c r="O322" s="423">
        <v>0.29669669669669674</v>
      </c>
      <c r="P322" s="423">
        <v>0.15135135135135136</v>
      </c>
      <c r="Q322" s="423">
        <v>0</v>
      </c>
      <c r="R322" s="423">
        <v>0</v>
      </c>
      <c r="S322" s="423">
        <v>5.4054054054054057E-2</v>
      </c>
      <c r="T322" s="429">
        <v>0</v>
      </c>
      <c r="U322" s="423">
        <v>0</v>
      </c>
      <c r="V322" s="423">
        <v>0</v>
      </c>
      <c r="W322" s="423">
        <v>0.49309309309309307</v>
      </c>
      <c r="X322" s="423">
        <v>0</v>
      </c>
      <c r="Y322" s="423">
        <v>0</v>
      </c>
      <c r="Z322" s="423">
        <v>0</v>
      </c>
      <c r="AA322" s="423">
        <v>0</v>
      </c>
      <c r="AB322" s="423">
        <v>0</v>
      </c>
      <c r="AC322" s="423">
        <v>0</v>
      </c>
      <c r="AD322" s="423">
        <v>0</v>
      </c>
      <c r="AE322" s="429">
        <v>0</v>
      </c>
      <c r="AF322" s="423">
        <v>0</v>
      </c>
      <c r="AG322" s="423">
        <v>0.39099099099099099</v>
      </c>
      <c r="AH322" s="423">
        <v>0.14414414414414414</v>
      </c>
      <c r="AI322" s="380"/>
      <c r="AJ322" s="381"/>
      <c r="AK322" s="155"/>
    </row>
    <row r="323" spans="1:37">
      <c r="A323" s="1022"/>
      <c r="B323" s="496" t="s">
        <v>90</v>
      </c>
      <c r="C323" s="426" t="s">
        <v>91</v>
      </c>
      <c r="D323" s="426" t="s">
        <v>113</v>
      </c>
      <c r="E323" s="426">
        <v>2</v>
      </c>
      <c r="F323" s="622">
        <v>2000</v>
      </c>
      <c r="G323" s="512">
        <v>0</v>
      </c>
      <c r="H323" s="423">
        <v>0</v>
      </c>
      <c r="I323" s="423">
        <v>0</v>
      </c>
      <c r="J323" s="423">
        <v>0.87447447447447446</v>
      </c>
      <c r="K323" s="423">
        <v>0</v>
      </c>
      <c r="L323" s="423">
        <v>1.9687687687687689</v>
      </c>
      <c r="M323" s="423">
        <v>3.2576576576576577</v>
      </c>
      <c r="N323" s="430">
        <v>3.4120120120120117</v>
      </c>
      <c r="O323" s="423">
        <v>8.8288288288288289E-2</v>
      </c>
      <c r="P323" s="423">
        <v>3.903903903903904E-2</v>
      </c>
      <c r="Q323" s="423">
        <v>0</v>
      </c>
      <c r="R323" s="423">
        <v>0.13033033033033031</v>
      </c>
      <c r="S323" s="423">
        <v>3.0630630630630627E-2</v>
      </c>
      <c r="T323" s="429">
        <v>0</v>
      </c>
      <c r="U323" s="423">
        <v>0</v>
      </c>
      <c r="V323" s="423">
        <v>0</v>
      </c>
      <c r="W323" s="423">
        <v>0.16516516516516519</v>
      </c>
      <c r="X323" s="423">
        <v>0</v>
      </c>
      <c r="Y323" s="423">
        <v>0</v>
      </c>
      <c r="Z323" s="423">
        <v>0</v>
      </c>
      <c r="AA323" s="423">
        <v>0</v>
      </c>
      <c r="AB323" s="423">
        <v>0</v>
      </c>
      <c r="AC323" s="423">
        <v>0</v>
      </c>
      <c r="AD323" s="423">
        <v>0</v>
      </c>
      <c r="AE323" s="429">
        <v>0</v>
      </c>
      <c r="AF323" s="423">
        <v>0</v>
      </c>
      <c r="AG323" s="423">
        <v>0.26546546546546546</v>
      </c>
      <c r="AH323" s="423">
        <v>0</v>
      </c>
      <c r="AI323" s="380"/>
      <c r="AJ323" s="381"/>
      <c r="AK323" s="155"/>
    </row>
    <row r="324" spans="1:37">
      <c r="A324" s="1022"/>
      <c r="B324" s="496" t="s">
        <v>90</v>
      </c>
      <c r="C324" s="426" t="s">
        <v>91</v>
      </c>
      <c r="D324" s="426" t="s">
        <v>113</v>
      </c>
      <c r="E324" s="426">
        <v>3</v>
      </c>
      <c r="F324" s="622">
        <v>2000</v>
      </c>
      <c r="G324" s="512">
        <v>0</v>
      </c>
      <c r="H324" s="423">
        <v>0</v>
      </c>
      <c r="I324" s="423">
        <v>3.4834834834834828E-2</v>
      </c>
      <c r="J324" s="423">
        <v>4.077477477477478</v>
      </c>
      <c r="K324" s="423">
        <v>0</v>
      </c>
      <c r="L324" s="423">
        <v>5.280480480480481</v>
      </c>
      <c r="M324" s="423">
        <v>2.8654654654654657</v>
      </c>
      <c r="N324" s="430">
        <v>8.1147147147147152</v>
      </c>
      <c r="O324" s="423">
        <v>9.5495495495495505E-2</v>
      </c>
      <c r="P324" s="423">
        <v>2.8654654654654657</v>
      </c>
      <c r="Q324" s="423">
        <v>0</v>
      </c>
      <c r="R324" s="423">
        <v>0</v>
      </c>
      <c r="S324" s="423">
        <v>7.0870870870870878E-2</v>
      </c>
      <c r="T324" s="429">
        <v>0</v>
      </c>
      <c r="U324" s="423">
        <v>0</v>
      </c>
      <c r="V324" s="423">
        <v>0</v>
      </c>
      <c r="W324" s="423">
        <v>0.27147147147147149</v>
      </c>
      <c r="X324" s="423">
        <v>0</v>
      </c>
      <c r="Y324" s="423">
        <v>0</v>
      </c>
      <c r="Z324" s="423">
        <v>0</v>
      </c>
      <c r="AA324" s="423">
        <v>0</v>
      </c>
      <c r="AB324" s="423">
        <v>0</v>
      </c>
      <c r="AC324" s="423">
        <v>0</v>
      </c>
      <c r="AD324" s="423">
        <v>0</v>
      </c>
      <c r="AE324" s="429">
        <v>0</v>
      </c>
      <c r="AF324" s="423">
        <v>0</v>
      </c>
      <c r="AG324" s="423">
        <v>4.8048048048048048E-2</v>
      </c>
      <c r="AH324" s="423">
        <v>0</v>
      </c>
      <c r="AI324" s="380"/>
      <c r="AJ324" s="381"/>
      <c r="AK324" s="155"/>
    </row>
    <row r="325" spans="1:37">
      <c r="A325" s="1022"/>
      <c r="B325" s="496" t="s">
        <v>90</v>
      </c>
      <c r="C325" s="426" t="s">
        <v>91</v>
      </c>
      <c r="D325" s="426" t="s">
        <v>113</v>
      </c>
      <c r="E325" s="426">
        <v>4</v>
      </c>
      <c r="F325" s="622">
        <v>2000</v>
      </c>
      <c r="G325" s="512">
        <v>0</v>
      </c>
      <c r="H325" s="423">
        <v>0</v>
      </c>
      <c r="I325" s="423">
        <v>0</v>
      </c>
      <c r="J325" s="423">
        <v>1.9537537537537539</v>
      </c>
      <c r="K325" s="423">
        <v>0</v>
      </c>
      <c r="L325" s="423">
        <v>0.22642642642642641</v>
      </c>
      <c r="M325" s="423">
        <v>0</v>
      </c>
      <c r="N325" s="430">
        <v>13.027027027027026</v>
      </c>
      <c r="O325" s="423">
        <v>0.75195195195195197</v>
      </c>
      <c r="P325" s="423">
        <v>0.19099099099099101</v>
      </c>
      <c r="Q325" s="423">
        <v>3.123123123123123E-2</v>
      </c>
      <c r="R325" s="423">
        <v>0</v>
      </c>
      <c r="S325" s="423">
        <v>0</v>
      </c>
      <c r="T325" s="429">
        <v>0</v>
      </c>
      <c r="U325" s="423">
        <v>3.5435435435435439E-2</v>
      </c>
      <c r="V325" s="423">
        <v>0</v>
      </c>
      <c r="W325" s="423">
        <v>0.90870870870870868</v>
      </c>
      <c r="X325" s="423">
        <v>0</v>
      </c>
      <c r="Y325" s="423">
        <v>0</v>
      </c>
      <c r="Z325" s="423">
        <v>0</v>
      </c>
      <c r="AA325" s="423">
        <v>0</v>
      </c>
      <c r="AB325" s="423">
        <v>0</v>
      </c>
      <c r="AC325" s="423">
        <v>0</v>
      </c>
      <c r="AD325" s="423">
        <v>0</v>
      </c>
      <c r="AE325" s="429">
        <v>0</v>
      </c>
      <c r="AF325" s="423">
        <v>0</v>
      </c>
      <c r="AG325" s="423">
        <v>0.47507507507507507</v>
      </c>
      <c r="AH325" s="423">
        <v>0</v>
      </c>
      <c r="AI325" s="380"/>
      <c r="AJ325" s="381"/>
      <c r="AK325" s="155"/>
    </row>
    <row r="326" spans="1:37">
      <c r="A326" s="1022"/>
      <c r="B326" s="496" t="s">
        <v>90</v>
      </c>
      <c r="C326" s="426" t="s">
        <v>91</v>
      </c>
      <c r="D326" s="426" t="s">
        <v>113</v>
      </c>
      <c r="E326" s="426">
        <v>5</v>
      </c>
      <c r="F326" s="622">
        <v>2000</v>
      </c>
      <c r="G326" s="512">
        <v>0</v>
      </c>
      <c r="H326" s="423">
        <v>0</v>
      </c>
      <c r="I326" s="423">
        <v>0</v>
      </c>
      <c r="J326" s="423">
        <v>9.6282282282282292</v>
      </c>
      <c r="K326" s="423">
        <v>0</v>
      </c>
      <c r="L326" s="423">
        <v>0.16516516516516519</v>
      </c>
      <c r="M326" s="423">
        <v>0.5855855855855856</v>
      </c>
      <c r="N326" s="430">
        <v>26.312912912912914</v>
      </c>
      <c r="O326" s="423">
        <v>8.4084084084084076E-2</v>
      </c>
      <c r="P326" s="423">
        <v>6.6666666666666652E-2</v>
      </c>
      <c r="Q326" s="423">
        <v>1.6816816816816817E-2</v>
      </c>
      <c r="R326" s="423">
        <v>0</v>
      </c>
      <c r="S326" s="423">
        <v>0</v>
      </c>
      <c r="T326" s="429">
        <v>0</v>
      </c>
      <c r="U326" s="423">
        <v>0</v>
      </c>
      <c r="V326" s="423">
        <v>0</v>
      </c>
      <c r="W326" s="423">
        <v>0.12672672672672675</v>
      </c>
      <c r="X326" s="423">
        <v>0</v>
      </c>
      <c r="Y326" s="423">
        <v>0</v>
      </c>
      <c r="Z326" s="423">
        <v>0</v>
      </c>
      <c r="AA326" s="423">
        <v>0</v>
      </c>
      <c r="AB326" s="423">
        <v>0</v>
      </c>
      <c r="AC326" s="423">
        <v>0</v>
      </c>
      <c r="AD326" s="423">
        <v>0</v>
      </c>
      <c r="AE326" s="429">
        <v>0</v>
      </c>
      <c r="AF326" s="423">
        <v>0</v>
      </c>
      <c r="AG326" s="423">
        <v>0</v>
      </c>
      <c r="AH326" s="423">
        <v>0</v>
      </c>
      <c r="AI326" s="380"/>
      <c r="AJ326" s="381"/>
      <c r="AK326" s="155"/>
    </row>
    <row r="327" spans="1:37">
      <c r="A327" s="1022"/>
      <c r="B327" s="496" t="s">
        <v>90</v>
      </c>
      <c r="C327" s="426" t="s">
        <v>91</v>
      </c>
      <c r="D327" s="426" t="s">
        <v>113</v>
      </c>
      <c r="E327" s="426">
        <v>6</v>
      </c>
      <c r="F327" s="622">
        <v>2000</v>
      </c>
      <c r="G327" s="512">
        <v>0.30210210210210209</v>
      </c>
      <c r="H327" s="423">
        <v>0</v>
      </c>
      <c r="I327" s="423">
        <v>0.36636636636636638</v>
      </c>
      <c r="J327" s="423">
        <v>7.6918918918918919</v>
      </c>
      <c r="K327" s="423">
        <v>0</v>
      </c>
      <c r="L327" s="423">
        <v>1.1681681681681679</v>
      </c>
      <c r="M327" s="423">
        <v>2.318318318318318</v>
      </c>
      <c r="N327" s="430">
        <v>15.939339339339337</v>
      </c>
      <c r="O327" s="423">
        <v>0</v>
      </c>
      <c r="P327" s="423">
        <v>2.7627627627627625E-2</v>
      </c>
      <c r="Q327" s="423">
        <v>0</v>
      </c>
      <c r="R327" s="423">
        <v>0.23723723723723725</v>
      </c>
      <c r="S327" s="423">
        <v>0.19519519519519521</v>
      </c>
      <c r="T327" s="429">
        <v>0</v>
      </c>
      <c r="U327" s="423">
        <v>0</v>
      </c>
      <c r="V327" s="423">
        <v>0</v>
      </c>
      <c r="W327" s="423">
        <v>0.22042042042042043</v>
      </c>
      <c r="X327" s="423">
        <v>0</v>
      </c>
      <c r="Y327" s="423">
        <v>0</v>
      </c>
      <c r="Z327" s="423">
        <v>0</v>
      </c>
      <c r="AA327" s="423">
        <v>0</v>
      </c>
      <c r="AB327" s="423">
        <v>0</v>
      </c>
      <c r="AC327" s="423">
        <v>0</v>
      </c>
      <c r="AD327" s="423">
        <v>0</v>
      </c>
      <c r="AE327" s="429">
        <v>0</v>
      </c>
      <c r="AF327" s="423">
        <v>0.26786786786786787</v>
      </c>
      <c r="AG327" s="423">
        <v>0</v>
      </c>
      <c r="AH327" s="423">
        <v>0</v>
      </c>
      <c r="AI327" s="380"/>
      <c r="AJ327" s="381"/>
      <c r="AK327" s="155"/>
    </row>
    <row r="328" spans="1:37">
      <c r="A328" s="1022"/>
      <c r="B328" s="496" t="s">
        <v>90</v>
      </c>
      <c r="C328" s="426" t="s">
        <v>91</v>
      </c>
      <c r="D328" s="426" t="s">
        <v>113</v>
      </c>
      <c r="E328" s="426">
        <v>7</v>
      </c>
      <c r="F328" s="622">
        <v>2000</v>
      </c>
      <c r="G328" s="512">
        <v>0</v>
      </c>
      <c r="H328" s="423">
        <v>0</v>
      </c>
      <c r="I328" s="423">
        <v>0</v>
      </c>
      <c r="J328" s="423">
        <v>6.7747747747747757</v>
      </c>
      <c r="K328" s="423">
        <v>0</v>
      </c>
      <c r="L328" s="423">
        <v>0</v>
      </c>
      <c r="M328" s="423">
        <v>1.003003003003003</v>
      </c>
      <c r="N328" s="430">
        <v>26.907507507507507</v>
      </c>
      <c r="O328" s="423">
        <v>0</v>
      </c>
      <c r="P328" s="423">
        <v>3.4834834834834828E-2</v>
      </c>
      <c r="Q328" s="423">
        <v>4.0240240240240241E-2</v>
      </c>
      <c r="R328" s="423">
        <v>9.7897897897897906E-2</v>
      </c>
      <c r="S328" s="423">
        <v>0</v>
      </c>
      <c r="T328" s="429">
        <v>0</v>
      </c>
      <c r="U328" s="423">
        <v>3.3633633633633635E-2</v>
      </c>
      <c r="V328" s="423">
        <v>0</v>
      </c>
      <c r="W328" s="423">
        <v>0.19699699699699699</v>
      </c>
      <c r="X328" s="423">
        <v>0</v>
      </c>
      <c r="Y328" s="423">
        <v>0</v>
      </c>
      <c r="Z328" s="423">
        <v>0</v>
      </c>
      <c r="AA328" s="423">
        <v>0</v>
      </c>
      <c r="AB328" s="423">
        <v>0</v>
      </c>
      <c r="AC328" s="423">
        <v>0</v>
      </c>
      <c r="AD328" s="423">
        <v>0</v>
      </c>
      <c r="AE328" s="429">
        <v>0</v>
      </c>
      <c r="AF328" s="423">
        <v>0</v>
      </c>
      <c r="AG328" s="423">
        <v>0</v>
      </c>
      <c r="AH328" s="423">
        <v>0</v>
      </c>
      <c r="AI328" s="380"/>
      <c r="AJ328" s="381"/>
      <c r="AK328" s="155"/>
    </row>
    <row r="329" spans="1:37">
      <c r="A329" s="1022"/>
      <c r="B329" s="496" t="s">
        <v>90</v>
      </c>
      <c r="C329" s="426" t="s">
        <v>91</v>
      </c>
      <c r="D329" s="426" t="s">
        <v>113</v>
      </c>
      <c r="E329" s="426">
        <v>8</v>
      </c>
      <c r="F329" s="622">
        <v>2000</v>
      </c>
      <c r="G329" s="512">
        <v>0.16996996996996999</v>
      </c>
      <c r="H329" s="423">
        <v>0</v>
      </c>
      <c r="I329" s="423">
        <v>0.18858858858858857</v>
      </c>
      <c r="J329" s="423">
        <v>2.974774774774775</v>
      </c>
      <c r="K329" s="423">
        <v>0</v>
      </c>
      <c r="L329" s="423">
        <v>0</v>
      </c>
      <c r="M329" s="423">
        <v>0.54834834834834834</v>
      </c>
      <c r="N329" s="430">
        <v>38.142942942942945</v>
      </c>
      <c r="O329" s="423">
        <v>0</v>
      </c>
      <c r="P329" s="423">
        <v>0</v>
      </c>
      <c r="Q329" s="423">
        <v>1.3813813813813813E-2</v>
      </c>
      <c r="R329" s="423">
        <v>5.2252252252252246E-2</v>
      </c>
      <c r="S329" s="423">
        <v>8.1681681681681675E-2</v>
      </c>
      <c r="T329" s="429">
        <v>0</v>
      </c>
      <c r="U329" s="423">
        <v>0</v>
      </c>
      <c r="V329" s="423">
        <v>0</v>
      </c>
      <c r="W329" s="423">
        <v>0.27147147147147149</v>
      </c>
      <c r="X329" s="423">
        <v>0</v>
      </c>
      <c r="Y329" s="423">
        <v>0</v>
      </c>
      <c r="Z329" s="423">
        <v>0</v>
      </c>
      <c r="AA329" s="423">
        <v>0</v>
      </c>
      <c r="AB329" s="423">
        <v>0</v>
      </c>
      <c r="AC329" s="423">
        <v>0</v>
      </c>
      <c r="AD329" s="423">
        <v>0</v>
      </c>
      <c r="AE329" s="429">
        <v>0</v>
      </c>
      <c r="AF329" s="423">
        <v>0</v>
      </c>
      <c r="AG329" s="423">
        <v>0.29309309309309312</v>
      </c>
      <c r="AH329" s="423">
        <v>0</v>
      </c>
      <c r="AI329" s="380"/>
      <c r="AJ329" s="381"/>
      <c r="AK329" s="155"/>
    </row>
    <row r="330" spans="1:37">
      <c r="A330" s="1022"/>
      <c r="B330" s="496" t="s">
        <v>90</v>
      </c>
      <c r="C330" s="426" t="s">
        <v>91</v>
      </c>
      <c r="D330" s="426" t="s">
        <v>113</v>
      </c>
      <c r="E330" s="426">
        <v>9</v>
      </c>
      <c r="F330" s="622">
        <v>2000</v>
      </c>
      <c r="G330" s="512">
        <v>0</v>
      </c>
      <c r="H330" s="423">
        <v>0</v>
      </c>
      <c r="I330" s="423">
        <v>0.14354354354354357</v>
      </c>
      <c r="J330" s="423">
        <v>9.5531531531531524</v>
      </c>
      <c r="K330" s="423">
        <v>0</v>
      </c>
      <c r="L330" s="423">
        <v>0</v>
      </c>
      <c r="M330" s="423">
        <v>7.9879879879879878E-2</v>
      </c>
      <c r="N330" s="430">
        <v>39.538138138138144</v>
      </c>
      <c r="O330" s="423">
        <v>0</v>
      </c>
      <c r="P330" s="423">
        <v>0.51591591591591601</v>
      </c>
      <c r="Q330" s="423">
        <v>0</v>
      </c>
      <c r="R330" s="423">
        <v>0</v>
      </c>
      <c r="S330" s="423">
        <v>0</v>
      </c>
      <c r="T330" s="429">
        <v>0</v>
      </c>
      <c r="U330" s="423">
        <v>3.123123123123123E-2</v>
      </c>
      <c r="V330" s="423">
        <v>0</v>
      </c>
      <c r="W330" s="423">
        <v>0.2156156156156156</v>
      </c>
      <c r="X330" s="423">
        <v>0</v>
      </c>
      <c r="Y330" s="423">
        <v>0</v>
      </c>
      <c r="Z330" s="423">
        <v>0</v>
      </c>
      <c r="AA330" s="423">
        <v>0</v>
      </c>
      <c r="AB330" s="423">
        <v>0</v>
      </c>
      <c r="AC330" s="423">
        <v>0</v>
      </c>
      <c r="AD330" s="423">
        <v>0</v>
      </c>
      <c r="AE330" s="429">
        <v>0</v>
      </c>
      <c r="AF330" s="423">
        <v>0</v>
      </c>
      <c r="AG330" s="423">
        <v>4.6846846846846847E-2</v>
      </c>
      <c r="AH330" s="423">
        <v>0</v>
      </c>
      <c r="AI330" s="380"/>
      <c r="AJ330" s="381"/>
      <c r="AK330" s="155"/>
    </row>
    <row r="331" spans="1:37">
      <c r="A331" s="1022"/>
      <c r="B331" s="498" t="s">
        <v>90</v>
      </c>
      <c r="C331" s="434" t="s">
        <v>91</v>
      </c>
      <c r="D331" s="426" t="s">
        <v>113</v>
      </c>
      <c r="E331" s="434">
        <v>10</v>
      </c>
      <c r="F331" s="623">
        <v>2000</v>
      </c>
      <c r="G331" s="513">
        <v>0</v>
      </c>
      <c r="H331" s="439">
        <v>0</v>
      </c>
      <c r="I331" s="439">
        <v>0</v>
      </c>
      <c r="J331" s="439">
        <v>4.057657657657658</v>
      </c>
      <c r="K331" s="439">
        <v>0</v>
      </c>
      <c r="L331" s="439">
        <v>0.40060060060060054</v>
      </c>
      <c r="M331" s="439">
        <v>1.5615615615615617</v>
      </c>
      <c r="N331" s="441">
        <v>31.706306306306306</v>
      </c>
      <c r="O331" s="439">
        <v>0.17837837837837839</v>
      </c>
      <c r="P331" s="439">
        <v>0.33933933933933935</v>
      </c>
      <c r="Q331" s="439">
        <v>9.0090090090090089E-3</v>
      </c>
      <c r="R331" s="439">
        <v>0</v>
      </c>
      <c r="S331" s="439">
        <v>1.3213213213213212E-2</v>
      </c>
      <c r="T331" s="429">
        <v>0</v>
      </c>
      <c r="U331" s="439">
        <v>0</v>
      </c>
      <c r="V331" s="439">
        <v>0</v>
      </c>
      <c r="W331" s="439">
        <v>9.2492492492492487E-2</v>
      </c>
      <c r="X331" s="439">
        <v>0</v>
      </c>
      <c r="Y331" s="439">
        <v>0</v>
      </c>
      <c r="Z331" s="439">
        <v>0</v>
      </c>
      <c r="AA331" s="439">
        <v>0</v>
      </c>
      <c r="AB331" s="439">
        <v>0</v>
      </c>
      <c r="AC331" s="439">
        <v>0</v>
      </c>
      <c r="AD331" s="439">
        <v>0</v>
      </c>
      <c r="AE331" s="429">
        <v>0</v>
      </c>
      <c r="AF331" s="439">
        <v>0</v>
      </c>
      <c r="AG331" s="439">
        <v>0</v>
      </c>
      <c r="AH331" s="439">
        <v>0</v>
      </c>
      <c r="AI331" s="380"/>
      <c r="AJ331" s="381"/>
      <c r="AK331" s="155"/>
    </row>
    <row r="332" spans="1:37" s="171" customFormat="1" ht="15.75" thickBot="1">
      <c r="A332" s="1022"/>
      <c r="B332" s="629" t="s">
        <v>194</v>
      </c>
      <c r="C332" s="709"/>
      <c r="D332" s="570"/>
      <c r="E332" s="694"/>
      <c r="F332" s="710"/>
      <c r="G332" s="687">
        <v>1</v>
      </c>
      <c r="H332" s="688">
        <v>0</v>
      </c>
      <c r="I332" s="688">
        <v>1</v>
      </c>
      <c r="J332" s="688">
        <v>1</v>
      </c>
      <c r="K332" s="688">
        <v>0</v>
      </c>
      <c r="L332" s="688">
        <v>1</v>
      </c>
      <c r="M332" s="688">
        <v>1</v>
      </c>
      <c r="N332" s="689">
        <v>1</v>
      </c>
      <c r="O332" s="688">
        <v>1</v>
      </c>
      <c r="P332" s="688">
        <v>1</v>
      </c>
      <c r="Q332" s="688">
        <v>1</v>
      </c>
      <c r="R332" s="688">
        <v>1</v>
      </c>
      <c r="S332" s="688">
        <v>1</v>
      </c>
      <c r="T332" s="688">
        <v>0</v>
      </c>
      <c r="U332" s="688">
        <v>1</v>
      </c>
      <c r="V332" s="688">
        <v>0</v>
      </c>
      <c r="W332" s="688">
        <v>1</v>
      </c>
      <c r="X332" s="688">
        <v>0</v>
      </c>
      <c r="Y332" s="688">
        <v>0</v>
      </c>
      <c r="Z332" s="688">
        <v>0</v>
      </c>
      <c r="AA332" s="688">
        <v>0</v>
      </c>
      <c r="AB332" s="688">
        <v>0</v>
      </c>
      <c r="AC332" s="688">
        <v>0</v>
      </c>
      <c r="AD332" s="688">
        <v>0</v>
      </c>
      <c r="AE332" s="688">
        <v>0</v>
      </c>
      <c r="AF332" s="688">
        <v>1</v>
      </c>
      <c r="AG332" s="688">
        <v>1</v>
      </c>
      <c r="AH332" s="688">
        <v>1</v>
      </c>
      <c r="AI332" s="977">
        <f>SUM(G332:AH332)</f>
        <v>16</v>
      </c>
      <c r="AJ332" s="662">
        <v>6</v>
      </c>
      <c r="AK332" s="200" t="s">
        <v>119</v>
      </c>
    </row>
    <row r="333" spans="1:37">
      <c r="A333" s="1022"/>
      <c r="B333" s="496" t="s">
        <v>92</v>
      </c>
      <c r="C333" s="426" t="s">
        <v>93</v>
      </c>
      <c r="D333" s="413" t="s">
        <v>111</v>
      </c>
      <c r="E333" s="426">
        <v>1</v>
      </c>
      <c r="F333" s="622">
        <v>2000</v>
      </c>
      <c r="G333" s="512">
        <v>0</v>
      </c>
      <c r="H333" s="423">
        <v>0</v>
      </c>
      <c r="I333" s="423">
        <v>0.34714714714714717</v>
      </c>
      <c r="J333" s="423">
        <v>0.99759759759759759</v>
      </c>
      <c r="K333" s="423">
        <v>0</v>
      </c>
      <c r="L333" s="423">
        <v>2.5765765765765769</v>
      </c>
      <c r="M333" s="423">
        <v>1.1465465465465465</v>
      </c>
      <c r="N333" s="430">
        <v>0</v>
      </c>
      <c r="O333" s="423">
        <v>0</v>
      </c>
      <c r="P333" s="423">
        <v>0</v>
      </c>
      <c r="Q333" s="423">
        <v>0</v>
      </c>
      <c r="R333" s="423">
        <v>0</v>
      </c>
      <c r="S333" s="423">
        <v>0</v>
      </c>
      <c r="T333" s="420">
        <v>0</v>
      </c>
      <c r="U333" s="423">
        <v>0</v>
      </c>
      <c r="V333" s="423">
        <v>0</v>
      </c>
      <c r="W333" s="423">
        <v>8.468468468468468E-2</v>
      </c>
      <c r="X333" s="423">
        <v>0</v>
      </c>
      <c r="Y333" s="423">
        <v>0</v>
      </c>
      <c r="Z333" s="423">
        <v>0</v>
      </c>
      <c r="AA333" s="423">
        <v>0</v>
      </c>
      <c r="AB333" s="423">
        <v>0</v>
      </c>
      <c r="AC333" s="423">
        <v>0</v>
      </c>
      <c r="AD333" s="423">
        <v>0</v>
      </c>
      <c r="AE333" s="420">
        <v>0</v>
      </c>
      <c r="AF333" s="423">
        <v>0</v>
      </c>
      <c r="AG333" s="423">
        <v>0.12972972972972974</v>
      </c>
      <c r="AH333" s="430">
        <v>0</v>
      </c>
      <c r="AI333" s="387"/>
      <c r="AJ333" s="154"/>
      <c r="AK333" s="155"/>
    </row>
    <row r="334" spans="1:37">
      <c r="A334" s="1022"/>
      <c r="B334" s="496" t="s">
        <v>92</v>
      </c>
      <c r="C334" s="426" t="s">
        <v>93</v>
      </c>
      <c r="D334" s="426" t="s">
        <v>111</v>
      </c>
      <c r="E334" s="426">
        <v>2</v>
      </c>
      <c r="F334" s="622">
        <v>2000</v>
      </c>
      <c r="G334" s="512">
        <v>0.7273273273273273</v>
      </c>
      <c r="H334" s="423">
        <v>0</v>
      </c>
      <c r="I334" s="423">
        <v>0.26666666666666661</v>
      </c>
      <c r="J334" s="423">
        <v>3.3537537537537538</v>
      </c>
      <c r="K334" s="423">
        <v>0</v>
      </c>
      <c r="L334" s="423">
        <v>0</v>
      </c>
      <c r="M334" s="423">
        <v>3.5495495495495497</v>
      </c>
      <c r="N334" s="430">
        <v>0.79759759759759752</v>
      </c>
      <c r="O334" s="423">
        <v>0</v>
      </c>
      <c r="P334" s="423">
        <v>9.7897897897897906E-2</v>
      </c>
      <c r="Q334" s="423">
        <v>6.4864864864864868E-2</v>
      </c>
      <c r="R334" s="423">
        <v>7.0270270270270274E-2</v>
      </c>
      <c r="S334" s="423">
        <v>2.2822822822822823E-2</v>
      </c>
      <c r="T334" s="429">
        <v>0</v>
      </c>
      <c r="U334" s="423">
        <v>4.1441441441441441E-2</v>
      </c>
      <c r="V334" s="423">
        <v>0</v>
      </c>
      <c r="W334" s="423">
        <v>0</v>
      </c>
      <c r="X334" s="423">
        <v>0</v>
      </c>
      <c r="Y334" s="423">
        <v>0</v>
      </c>
      <c r="Z334" s="423">
        <v>0</v>
      </c>
      <c r="AA334" s="423">
        <v>0</v>
      </c>
      <c r="AB334" s="423">
        <v>0</v>
      </c>
      <c r="AC334" s="423">
        <v>0</v>
      </c>
      <c r="AD334" s="423">
        <v>0</v>
      </c>
      <c r="AE334" s="429">
        <v>0</v>
      </c>
      <c r="AF334" s="423">
        <v>0</v>
      </c>
      <c r="AG334" s="423">
        <v>0</v>
      </c>
      <c r="AH334" s="430">
        <v>0</v>
      </c>
      <c r="AI334" s="387"/>
      <c r="AJ334" s="154"/>
      <c r="AK334" s="155"/>
    </row>
    <row r="335" spans="1:37">
      <c r="A335" s="1022"/>
      <c r="B335" s="496" t="s">
        <v>92</v>
      </c>
      <c r="C335" s="426" t="s">
        <v>93</v>
      </c>
      <c r="D335" s="426" t="s">
        <v>111</v>
      </c>
      <c r="E335" s="426">
        <v>3</v>
      </c>
      <c r="F335" s="622">
        <v>2000</v>
      </c>
      <c r="G335" s="512">
        <v>0</v>
      </c>
      <c r="H335" s="423">
        <v>0</v>
      </c>
      <c r="I335" s="423">
        <v>4.9849849849849845E-2</v>
      </c>
      <c r="J335" s="423">
        <v>0.60420420420420418</v>
      </c>
      <c r="K335" s="423">
        <v>0</v>
      </c>
      <c r="L335" s="423">
        <v>0.35195195195195195</v>
      </c>
      <c r="M335" s="423">
        <v>1.1051051051051051</v>
      </c>
      <c r="N335" s="430">
        <v>0.14714714714714713</v>
      </c>
      <c r="O335" s="423">
        <v>0</v>
      </c>
      <c r="P335" s="423">
        <v>0</v>
      </c>
      <c r="Q335" s="423">
        <v>8.4084084084084087E-3</v>
      </c>
      <c r="R335" s="423">
        <v>0</v>
      </c>
      <c r="S335" s="423">
        <v>1.2012012012012012E-2</v>
      </c>
      <c r="T335" s="429">
        <v>0</v>
      </c>
      <c r="U335" s="423">
        <v>0</v>
      </c>
      <c r="V335" s="423">
        <v>0</v>
      </c>
      <c r="W335" s="423">
        <v>0.71351351351351355</v>
      </c>
      <c r="X335" s="423">
        <v>0</v>
      </c>
      <c r="Y335" s="423">
        <v>0</v>
      </c>
      <c r="Z335" s="423">
        <v>0</v>
      </c>
      <c r="AA335" s="423">
        <v>0</v>
      </c>
      <c r="AB335" s="423">
        <v>0</v>
      </c>
      <c r="AC335" s="423">
        <v>0</v>
      </c>
      <c r="AD335" s="423">
        <v>0</v>
      </c>
      <c r="AE335" s="429">
        <v>0</v>
      </c>
      <c r="AF335" s="423">
        <v>0</v>
      </c>
      <c r="AG335" s="423">
        <v>0.12372372372372374</v>
      </c>
      <c r="AH335" s="430">
        <v>0</v>
      </c>
      <c r="AI335" s="387"/>
      <c r="AJ335" s="154"/>
      <c r="AK335" s="155"/>
    </row>
    <row r="336" spans="1:37">
      <c r="A336" s="1022"/>
      <c r="B336" s="496" t="s">
        <v>92</v>
      </c>
      <c r="C336" s="426" t="s">
        <v>93</v>
      </c>
      <c r="D336" s="426" t="s">
        <v>111</v>
      </c>
      <c r="E336" s="426">
        <v>4</v>
      </c>
      <c r="F336" s="622">
        <v>2000</v>
      </c>
      <c r="G336" s="512">
        <v>0.50810810810810803</v>
      </c>
      <c r="H336" s="423">
        <v>0</v>
      </c>
      <c r="I336" s="423">
        <v>5.4054054054054057E-2</v>
      </c>
      <c r="J336" s="423">
        <v>0</v>
      </c>
      <c r="K336" s="423">
        <v>0</v>
      </c>
      <c r="L336" s="423">
        <v>0.81921921921921914</v>
      </c>
      <c r="M336" s="423">
        <v>1.9303303303303303</v>
      </c>
      <c r="N336" s="430">
        <v>1.0324324324324325</v>
      </c>
      <c r="O336" s="423">
        <v>0</v>
      </c>
      <c r="P336" s="423">
        <v>0</v>
      </c>
      <c r="Q336" s="423">
        <v>0</v>
      </c>
      <c r="R336" s="423">
        <v>0</v>
      </c>
      <c r="S336" s="423">
        <v>0</v>
      </c>
      <c r="T336" s="429">
        <v>0</v>
      </c>
      <c r="U336" s="423">
        <v>0</v>
      </c>
      <c r="V336" s="423">
        <v>0</v>
      </c>
      <c r="W336" s="423">
        <v>0.20600600600600599</v>
      </c>
      <c r="X336" s="423">
        <v>0</v>
      </c>
      <c r="Y336" s="423">
        <v>0</v>
      </c>
      <c r="Z336" s="423">
        <v>0</v>
      </c>
      <c r="AA336" s="423">
        <v>0</v>
      </c>
      <c r="AB336" s="423">
        <v>0</v>
      </c>
      <c r="AC336" s="423">
        <v>0</v>
      </c>
      <c r="AD336" s="423">
        <v>0</v>
      </c>
      <c r="AE336" s="429">
        <v>0</v>
      </c>
      <c r="AF336" s="423">
        <v>0</v>
      </c>
      <c r="AG336" s="423">
        <v>1.9219219219219218E-2</v>
      </c>
      <c r="AH336" s="430">
        <v>0</v>
      </c>
      <c r="AI336" s="387"/>
      <c r="AJ336" s="154"/>
      <c r="AK336" s="155"/>
    </row>
    <row r="337" spans="1:37">
      <c r="A337" s="1022"/>
      <c r="B337" s="496" t="s">
        <v>92</v>
      </c>
      <c r="C337" s="426" t="s">
        <v>93</v>
      </c>
      <c r="D337" s="426" t="s">
        <v>111</v>
      </c>
      <c r="E337" s="426">
        <v>5</v>
      </c>
      <c r="F337" s="622">
        <v>2000</v>
      </c>
      <c r="G337" s="512">
        <v>0.29189189189189185</v>
      </c>
      <c r="H337" s="423">
        <v>0</v>
      </c>
      <c r="I337" s="423">
        <v>0.10090090090090091</v>
      </c>
      <c r="J337" s="423">
        <v>6.5567567567567568</v>
      </c>
      <c r="K337" s="423">
        <v>0</v>
      </c>
      <c r="L337" s="423">
        <v>1.2324324324324325</v>
      </c>
      <c r="M337" s="423">
        <v>1.741141141141141</v>
      </c>
      <c r="N337" s="430">
        <v>9.1891891891891897E-2</v>
      </c>
      <c r="O337" s="423">
        <v>0</v>
      </c>
      <c r="P337" s="423">
        <v>0.21021021021021022</v>
      </c>
      <c r="Q337" s="423">
        <v>1.2612612612612612E-2</v>
      </c>
      <c r="R337" s="423">
        <v>0</v>
      </c>
      <c r="S337" s="423">
        <v>0</v>
      </c>
      <c r="T337" s="429">
        <v>0</v>
      </c>
      <c r="U337" s="423">
        <v>0</v>
      </c>
      <c r="V337" s="423">
        <v>0</v>
      </c>
      <c r="W337" s="423">
        <v>2.5225225225225224E-2</v>
      </c>
      <c r="X337" s="423">
        <v>0</v>
      </c>
      <c r="Y337" s="423">
        <v>0</v>
      </c>
      <c r="Z337" s="423">
        <v>0</v>
      </c>
      <c r="AA337" s="423">
        <v>0</v>
      </c>
      <c r="AB337" s="423">
        <v>0</v>
      </c>
      <c r="AC337" s="423">
        <v>0</v>
      </c>
      <c r="AD337" s="423">
        <v>0</v>
      </c>
      <c r="AE337" s="429">
        <v>0</v>
      </c>
      <c r="AF337" s="423">
        <v>0</v>
      </c>
      <c r="AG337" s="423">
        <v>0</v>
      </c>
      <c r="AH337" s="430">
        <v>0</v>
      </c>
      <c r="AI337" s="387"/>
      <c r="AJ337" s="154"/>
      <c r="AK337" s="155"/>
    </row>
    <row r="338" spans="1:37">
      <c r="A338" s="1022"/>
      <c r="B338" s="496" t="s">
        <v>92</v>
      </c>
      <c r="C338" s="426" t="s">
        <v>93</v>
      </c>
      <c r="D338" s="426" t="s">
        <v>111</v>
      </c>
      <c r="E338" s="426">
        <v>6</v>
      </c>
      <c r="F338" s="622">
        <v>2000</v>
      </c>
      <c r="G338" s="512">
        <v>0</v>
      </c>
      <c r="H338" s="423">
        <v>0</v>
      </c>
      <c r="I338" s="423">
        <v>0.10690690690690691</v>
      </c>
      <c r="J338" s="423">
        <v>1.7555555555555558</v>
      </c>
      <c r="K338" s="423">
        <v>0</v>
      </c>
      <c r="L338" s="423">
        <v>0.46066066066066069</v>
      </c>
      <c r="M338" s="423">
        <v>1.2882882882882885</v>
      </c>
      <c r="N338" s="430">
        <v>0.78978978978978975</v>
      </c>
      <c r="O338" s="423">
        <v>0.52912912912912913</v>
      </c>
      <c r="P338" s="423">
        <v>0.10630630630630632</v>
      </c>
      <c r="Q338" s="423">
        <v>0</v>
      </c>
      <c r="R338" s="423">
        <v>1.2012012012012012E-2</v>
      </c>
      <c r="S338" s="423">
        <v>0</v>
      </c>
      <c r="T338" s="429">
        <v>0</v>
      </c>
      <c r="U338" s="423">
        <v>0</v>
      </c>
      <c r="V338" s="423">
        <v>0</v>
      </c>
      <c r="W338" s="423">
        <v>7.3273273273273279E-2</v>
      </c>
      <c r="X338" s="423">
        <v>0</v>
      </c>
      <c r="Y338" s="423">
        <v>0</v>
      </c>
      <c r="Z338" s="423">
        <v>0</v>
      </c>
      <c r="AA338" s="423">
        <v>0</v>
      </c>
      <c r="AB338" s="423">
        <v>0</v>
      </c>
      <c r="AC338" s="423">
        <v>0</v>
      </c>
      <c r="AD338" s="423">
        <v>0</v>
      </c>
      <c r="AE338" s="429">
        <v>0</v>
      </c>
      <c r="AF338" s="423">
        <v>0</v>
      </c>
      <c r="AG338" s="423">
        <v>0.20840840840840841</v>
      </c>
      <c r="AH338" s="430">
        <v>0</v>
      </c>
      <c r="AI338" s="387"/>
      <c r="AJ338" s="154"/>
      <c r="AK338" s="155"/>
    </row>
    <row r="339" spans="1:37">
      <c r="A339" s="1022"/>
      <c r="B339" s="496" t="s">
        <v>92</v>
      </c>
      <c r="C339" s="426" t="s">
        <v>93</v>
      </c>
      <c r="D339" s="426" t="s">
        <v>111</v>
      </c>
      <c r="E339" s="426">
        <v>7</v>
      </c>
      <c r="F339" s="622">
        <v>2000</v>
      </c>
      <c r="G339" s="512">
        <v>0</v>
      </c>
      <c r="H339" s="423">
        <v>0</v>
      </c>
      <c r="I339" s="423">
        <v>2.7027027027027029E-2</v>
      </c>
      <c r="J339" s="423">
        <v>3.6270270270270277</v>
      </c>
      <c r="K339" s="423">
        <v>0</v>
      </c>
      <c r="L339" s="423">
        <v>0</v>
      </c>
      <c r="M339" s="423">
        <v>0.10030030030030031</v>
      </c>
      <c r="N339" s="430">
        <v>6.2684684684684679</v>
      </c>
      <c r="O339" s="423">
        <v>0</v>
      </c>
      <c r="P339" s="423">
        <v>1.1567567567567569</v>
      </c>
      <c r="Q339" s="423">
        <v>1.1411411411411412E-2</v>
      </c>
      <c r="R339" s="423">
        <v>2.7627627627627625E-2</v>
      </c>
      <c r="S339" s="423">
        <v>0.79039039039039038</v>
      </c>
      <c r="T339" s="429">
        <v>0</v>
      </c>
      <c r="U339" s="423">
        <v>0</v>
      </c>
      <c r="V339" s="423">
        <v>0</v>
      </c>
      <c r="W339" s="423">
        <v>0.26546546546546546</v>
      </c>
      <c r="X339" s="423">
        <v>0</v>
      </c>
      <c r="Y339" s="423">
        <v>0</v>
      </c>
      <c r="Z339" s="423">
        <v>0</v>
      </c>
      <c r="AA339" s="423">
        <v>0</v>
      </c>
      <c r="AB339" s="423">
        <v>0</v>
      </c>
      <c r="AC339" s="423">
        <v>0</v>
      </c>
      <c r="AD339" s="423">
        <v>0</v>
      </c>
      <c r="AE339" s="429">
        <v>0</v>
      </c>
      <c r="AF339" s="423">
        <v>0.93573573573573565</v>
      </c>
      <c r="AG339" s="423">
        <v>0.193993993993994</v>
      </c>
      <c r="AH339" s="430">
        <v>0</v>
      </c>
      <c r="AI339" s="387"/>
      <c r="AJ339" s="154"/>
      <c r="AK339" s="155"/>
    </row>
    <row r="340" spans="1:37">
      <c r="A340" s="1022"/>
      <c r="B340" s="496" t="s">
        <v>92</v>
      </c>
      <c r="C340" s="426" t="s">
        <v>93</v>
      </c>
      <c r="D340" s="426" t="s">
        <v>111</v>
      </c>
      <c r="E340" s="426">
        <v>8</v>
      </c>
      <c r="F340" s="622">
        <v>2000</v>
      </c>
      <c r="G340" s="512">
        <v>0</v>
      </c>
      <c r="H340" s="423">
        <v>0</v>
      </c>
      <c r="I340" s="423">
        <v>0</v>
      </c>
      <c r="J340" s="423">
        <v>3.4666666666666663</v>
      </c>
      <c r="K340" s="423">
        <v>0</v>
      </c>
      <c r="L340" s="423">
        <v>1.0324324324324325</v>
      </c>
      <c r="M340" s="423">
        <v>1.6972972972972973</v>
      </c>
      <c r="N340" s="430">
        <v>10.875675675675675</v>
      </c>
      <c r="O340" s="423">
        <v>0</v>
      </c>
      <c r="P340" s="423">
        <v>0.257057057057057</v>
      </c>
      <c r="Q340" s="423">
        <v>0</v>
      </c>
      <c r="R340" s="423">
        <v>0</v>
      </c>
      <c r="S340" s="423">
        <v>6.6066066066066076E-2</v>
      </c>
      <c r="T340" s="429">
        <v>0</v>
      </c>
      <c r="U340" s="423">
        <v>0</v>
      </c>
      <c r="V340" s="423">
        <v>0</v>
      </c>
      <c r="W340" s="423">
        <v>2.2222222222222223E-2</v>
      </c>
      <c r="X340" s="423">
        <v>0</v>
      </c>
      <c r="Y340" s="423">
        <v>0</v>
      </c>
      <c r="Z340" s="423">
        <v>0</v>
      </c>
      <c r="AA340" s="423">
        <v>0</v>
      </c>
      <c r="AB340" s="423">
        <v>0</v>
      </c>
      <c r="AC340" s="423">
        <v>0</v>
      </c>
      <c r="AD340" s="423">
        <v>0</v>
      </c>
      <c r="AE340" s="429">
        <v>0</v>
      </c>
      <c r="AF340" s="423">
        <v>0</v>
      </c>
      <c r="AG340" s="423">
        <v>0.35855855855855856</v>
      </c>
      <c r="AH340" s="430">
        <v>0</v>
      </c>
      <c r="AI340" s="387"/>
      <c r="AJ340" s="154"/>
      <c r="AK340" s="155"/>
    </row>
    <row r="341" spans="1:37">
      <c r="A341" s="1022"/>
      <c r="B341" s="496" t="s">
        <v>92</v>
      </c>
      <c r="C341" s="426" t="s">
        <v>93</v>
      </c>
      <c r="D341" s="426" t="s">
        <v>111</v>
      </c>
      <c r="E341" s="426">
        <v>9</v>
      </c>
      <c r="F341" s="622">
        <v>2000</v>
      </c>
      <c r="G341" s="512">
        <v>0</v>
      </c>
      <c r="H341" s="423">
        <v>0</v>
      </c>
      <c r="I341" s="423">
        <v>0</v>
      </c>
      <c r="J341" s="423">
        <v>5.4750750750750754</v>
      </c>
      <c r="K341" s="423">
        <v>0</v>
      </c>
      <c r="L341" s="423">
        <v>0.33753753753753751</v>
      </c>
      <c r="M341" s="423">
        <v>0.86786786786786796</v>
      </c>
      <c r="N341" s="430">
        <v>2.7087087087087087</v>
      </c>
      <c r="O341" s="423">
        <v>0</v>
      </c>
      <c r="P341" s="423">
        <v>0.26726726726726724</v>
      </c>
      <c r="Q341" s="423">
        <v>1.3813813813813813E-2</v>
      </c>
      <c r="R341" s="423">
        <v>0</v>
      </c>
      <c r="S341" s="423">
        <v>1.2612612612612612E-2</v>
      </c>
      <c r="T341" s="429">
        <v>0</v>
      </c>
      <c r="U341" s="423">
        <v>0</v>
      </c>
      <c r="V341" s="423">
        <v>0</v>
      </c>
      <c r="W341" s="423">
        <v>0.24684684684684685</v>
      </c>
      <c r="X341" s="423">
        <v>0</v>
      </c>
      <c r="Y341" s="423">
        <v>0</v>
      </c>
      <c r="Z341" s="423">
        <v>0</v>
      </c>
      <c r="AA341" s="423">
        <v>0</v>
      </c>
      <c r="AB341" s="423">
        <v>0</v>
      </c>
      <c r="AC341" s="423">
        <v>0</v>
      </c>
      <c r="AD341" s="423">
        <v>0</v>
      </c>
      <c r="AE341" s="429">
        <v>0</v>
      </c>
      <c r="AF341" s="423">
        <v>0</v>
      </c>
      <c r="AG341" s="423">
        <v>0</v>
      </c>
      <c r="AH341" s="430">
        <v>0</v>
      </c>
      <c r="AI341" s="387"/>
      <c r="AJ341" s="154"/>
      <c r="AK341" s="155"/>
    </row>
    <row r="342" spans="1:37">
      <c r="A342" s="1022"/>
      <c r="B342" s="498" t="s">
        <v>92</v>
      </c>
      <c r="C342" s="434" t="s">
        <v>93</v>
      </c>
      <c r="D342" s="426" t="s">
        <v>111</v>
      </c>
      <c r="E342" s="434">
        <v>10</v>
      </c>
      <c r="F342" s="623">
        <v>2000</v>
      </c>
      <c r="G342" s="513">
        <v>0</v>
      </c>
      <c r="H342" s="439">
        <v>0</v>
      </c>
      <c r="I342" s="439">
        <v>4.4444444444444446E-2</v>
      </c>
      <c r="J342" s="439">
        <v>2.5255255255255258</v>
      </c>
      <c r="K342" s="439">
        <v>0</v>
      </c>
      <c r="L342" s="439">
        <v>7.3273273273273279E-2</v>
      </c>
      <c r="M342" s="439">
        <v>4.6072072072072077</v>
      </c>
      <c r="N342" s="441">
        <v>0.45105105105105103</v>
      </c>
      <c r="O342" s="439">
        <v>0</v>
      </c>
      <c r="P342" s="439">
        <v>8.1681681681681675E-2</v>
      </c>
      <c r="Q342" s="439">
        <v>0</v>
      </c>
      <c r="R342" s="439">
        <v>0</v>
      </c>
      <c r="S342" s="439">
        <v>0.22162162162162161</v>
      </c>
      <c r="T342" s="440">
        <v>0</v>
      </c>
      <c r="U342" s="439">
        <v>0</v>
      </c>
      <c r="V342" s="439">
        <v>0</v>
      </c>
      <c r="W342" s="439">
        <v>6.7267267267267269E-2</v>
      </c>
      <c r="X342" s="439">
        <v>0</v>
      </c>
      <c r="Y342" s="439">
        <v>0</v>
      </c>
      <c r="Z342" s="439">
        <v>0</v>
      </c>
      <c r="AA342" s="439">
        <v>0</v>
      </c>
      <c r="AB342" s="439">
        <v>0</v>
      </c>
      <c r="AC342" s="439">
        <v>0</v>
      </c>
      <c r="AD342" s="439">
        <v>0</v>
      </c>
      <c r="AE342" s="440">
        <v>0</v>
      </c>
      <c r="AF342" s="439">
        <v>0</v>
      </c>
      <c r="AG342" s="439">
        <v>0.16696696696696697</v>
      </c>
      <c r="AH342" s="441">
        <v>0</v>
      </c>
      <c r="AI342" s="387"/>
      <c r="AJ342" s="154"/>
      <c r="AK342" s="155"/>
    </row>
    <row r="343" spans="1:37" s="171" customFormat="1">
      <c r="A343" s="1022"/>
      <c r="B343" s="629" t="s">
        <v>194</v>
      </c>
      <c r="C343" s="711"/>
      <c r="D343" s="568"/>
      <c r="E343" s="690"/>
      <c r="F343" s="682"/>
      <c r="G343" s="683">
        <v>1</v>
      </c>
      <c r="H343" s="685">
        <v>0</v>
      </c>
      <c r="I343" s="685">
        <v>1</v>
      </c>
      <c r="J343" s="685">
        <v>1</v>
      </c>
      <c r="K343" s="685">
        <v>0</v>
      </c>
      <c r="L343" s="685">
        <v>1</v>
      </c>
      <c r="M343" s="685">
        <v>1</v>
      </c>
      <c r="N343" s="686">
        <v>1</v>
      </c>
      <c r="O343" s="685">
        <v>1</v>
      </c>
      <c r="P343" s="685">
        <v>1</v>
      </c>
      <c r="Q343" s="685">
        <v>1</v>
      </c>
      <c r="R343" s="685">
        <v>1</v>
      </c>
      <c r="S343" s="685">
        <v>1</v>
      </c>
      <c r="T343" s="685">
        <v>0</v>
      </c>
      <c r="U343" s="685">
        <v>1</v>
      </c>
      <c r="V343" s="685">
        <v>0</v>
      </c>
      <c r="W343" s="685">
        <v>1</v>
      </c>
      <c r="X343" s="685">
        <v>0</v>
      </c>
      <c r="Y343" s="685">
        <v>0</v>
      </c>
      <c r="Z343" s="685">
        <v>0</v>
      </c>
      <c r="AA343" s="685">
        <v>0</v>
      </c>
      <c r="AB343" s="685">
        <v>0</v>
      </c>
      <c r="AC343" s="685">
        <v>0</v>
      </c>
      <c r="AD343" s="685">
        <v>0</v>
      </c>
      <c r="AE343" s="685">
        <v>0</v>
      </c>
      <c r="AF343" s="685">
        <v>1</v>
      </c>
      <c r="AG343" s="685">
        <v>1</v>
      </c>
      <c r="AH343" s="686">
        <v>0</v>
      </c>
      <c r="AI343" s="971">
        <f>SUM(G343:AH343)</f>
        <v>15</v>
      </c>
      <c r="AJ343" s="644">
        <v>5</v>
      </c>
      <c r="AK343" s="200" t="s">
        <v>46</v>
      </c>
    </row>
    <row r="344" spans="1:37">
      <c r="A344" s="1022"/>
      <c r="B344" s="496" t="s">
        <v>92</v>
      </c>
      <c r="C344" s="426" t="s">
        <v>93</v>
      </c>
      <c r="D344" s="426" t="s">
        <v>112</v>
      </c>
      <c r="E344" s="426">
        <v>1</v>
      </c>
      <c r="F344" s="622">
        <v>2000</v>
      </c>
      <c r="G344" s="512">
        <v>0.56816816816816818</v>
      </c>
      <c r="H344" s="423">
        <v>0</v>
      </c>
      <c r="I344" s="423">
        <v>1.6216216216216217E-2</v>
      </c>
      <c r="J344" s="423">
        <v>3.5093093093093093</v>
      </c>
      <c r="K344" s="423">
        <v>0</v>
      </c>
      <c r="L344" s="423">
        <v>1.3027027027027027</v>
      </c>
      <c r="M344" s="423">
        <v>3.2714714714714721</v>
      </c>
      <c r="N344" s="430">
        <v>0.75615615615615617</v>
      </c>
      <c r="O344" s="423">
        <v>0</v>
      </c>
      <c r="P344" s="423">
        <v>0</v>
      </c>
      <c r="Q344" s="423">
        <v>0</v>
      </c>
      <c r="R344" s="423">
        <v>0</v>
      </c>
      <c r="S344" s="423">
        <v>0</v>
      </c>
      <c r="T344" s="429">
        <v>0</v>
      </c>
      <c r="U344" s="423">
        <v>0</v>
      </c>
      <c r="V344" s="423">
        <v>0</v>
      </c>
      <c r="W344" s="423">
        <v>0</v>
      </c>
      <c r="X344" s="423">
        <v>0</v>
      </c>
      <c r="Y344" s="423">
        <v>0</v>
      </c>
      <c r="Z344" s="423">
        <v>0</v>
      </c>
      <c r="AA344" s="423">
        <v>0</v>
      </c>
      <c r="AB344" s="423">
        <v>0</v>
      </c>
      <c r="AC344" s="423">
        <v>0</v>
      </c>
      <c r="AD344" s="423">
        <v>0</v>
      </c>
      <c r="AE344" s="429">
        <v>0</v>
      </c>
      <c r="AF344" s="423">
        <v>0</v>
      </c>
      <c r="AG344" s="423">
        <v>0</v>
      </c>
      <c r="AH344" s="430">
        <v>0</v>
      </c>
      <c r="AI344" s="978"/>
      <c r="AJ344" s="381"/>
      <c r="AK344" s="155"/>
    </row>
    <row r="345" spans="1:37">
      <c r="A345" s="1022"/>
      <c r="B345" s="496" t="s">
        <v>92</v>
      </c>
      <c r="C345" s="426" t="s">
        <v>93</v>
      </c>
      <c r="D345" s="426" t="s">
        <v>112</v>
      </c>
      <c r="E345" s="426">
        <v>2</v>
      </c>
      <c r="F345" s="622">
        <v>2000</v>
      </c>
      <c r="G345" s="512">
        <v>0.50870870870870877</v>
      </c>
      <c r="H345" s="423">
        <v>0</v>
      </c>
      <c r="I345" s="423">
        <v>5.4054054054054057E-2</v>
      </c>
      <c r="J345" s="423">
        <v>0.1177177177177177</v>
      </c>
      <c r="K345" s="423">
        <v>0</v>
      </c>
      <c r="L345" s="423">
        <v>1.3159159159159159</v>
      </c>
      <c r="M345" s="423">
        <v>1.3123123123123124</v>
      </c>
      <c r="N345" s="430">
        <v>4.7447447447447451E-2</v>
      </c>
      <c r="O345" s="423">
        <v>0</v>
      </c>
      <c r="P345" s="423">
        <v>0</v>
      </c>
      <c r="Q345" s="423">
        <v>0</v>
      </c>
      <c r="R345" s="423">
        <v>8.4084084084084076E-2</v>
      </c>
      <c r="S345" s="423">
        <v>1.081081081081081E-2</v>
      </c>
      <c r="T345" s="429">
        <v>0</v>
      </c>
      <c r="U345" s="423">
        <v>0</v>
      </c>
      <c r="V345" s="423">
        <v>0</v>
      </c>
      <c r="W345" s="423">
        <v>0</v>
      </c>
      <c r="X345" s="423">
        <v>0</v>
      </c>
      <c r="Y345" s="423">
        <v>0</v>
      </c>
      <c r="Z345" s="423">
        <v>0</v>
      </c>
      <c r="AA345" s="423">
        <v>0</v>
      </c>
      <c r="AB345" s="423">
        <v>0</v>
      </c>
      <c r="AC345" s="423">
        <v>0</v>
      </c>
      <c r="AD345" s="423">
        <v>0</v>
      </c>
      <c r="AE345" s="429">
        <v>0</v>
      </c>
      <c r="AF345" s="423">
        <v>0</v>
      </c>
      <c r="AG345" s="423">
        <v>0</v>
      </c>
      <c r="AH345" s="430">
        <v>0</v>
      </c>
      <c r="AI345" s="978"/>
      <c r="AJ345" s="381"/>
      <c r="AK345" s="155"/>
    </row>
    <row r="346" spans="1:37">
      <c r="A346" s="1022"/>
      <c r="B346" s="496" t="s">
        <v>92</v>
      </c>
      <c r="C346" s="426" t="s">
        <v>93</v>
      </c>
      <c r="D346" s="426" t="s">
        <v>112</v>
      </c>
      <c r="E346" s="426">
        <v>3</v>
      </c>
      <c r="F346" s="622">
        <v>2000</v>
      </c>
      <c r="G346" s="512">
        <v>2.5189189189189189</v>
      </c>
      <c r="H346" s="423">
        <v>0</v>
      </c>
      <c r="I346" s="423">
        <v>0.12372372372372374</v>
      </c>
      <c r="J346" s="423">
        <v>0.38318318318318317</v>
      </c>
      <c r="K346" s="423">
        <v>0</v>
      </c>
      <c r="L346" s="423">
        <v>0.91231231231231247</v>
      </c>
      <c r="M346" s="423">
        <v>0.90150150150150143</v>
      </c>
      <c r="N346" s="430">
        <v>0.29969969969969967</v>
      </c>
      <c r="O346" s="423">
        <v>0</v>
      </c>
      <c r="P346" s="423">
        <v>0</v>
      </c>
      <c r="Q346" s="423">
        <v>0</v>
      </c>
      <c r="R346" s="423">
        <v>0</v>
      </c>
      <c r="S346" s="423">
        <v>0</v>
      </c>
      <c r="T346" s="429">
        <v>0</v>
      </c>
      <c r="U346" s="423">
        <v>0</v>
      </c>
      <c r="V346" s="423">
        <v>0</v>
      </c>
      <c r="W346" s="423">
        <v>0.1021021021021021</v>
      </c>
      <c r="X346" s="423">
        <v>0</v>
      </c>
      <c r="Y346" s="423">
        <v>0</v>
      </c>
      <c r="Z346" s="423">
        <v>0</v>
      </c>
      <c r="AA346" s="423">
        <v>0</v>
      </c>
      <c r="AB346" s="423">
        <v>0</v>
      </c>
      <c r="AC346" s="423">
        <v>0</v>
      </c>
      <c r="AD346" s="423">
        <v>0</v>
      </c>
      <c r="AE346" s="429">
        <v>0</v>
      </c>
      <c r="AF346" s="423">
        <v>0</v>
      </c>
      <c r="AG346" s="423">
        <v>0.14414414414414414</v>
      </c>
      <c r="AH346" s="430">
        <v>0</v>
      </c>
      <c r="AI346" s="978"/>
      <c r="AJ346" s="381"/>
      <c r="AK346" s="155"/>
    </row>
    <row r="347" spans="1:37">
      <c r="A347" s="1022"/>
      <c r="B347" s="496" t="s">
        <v>92</v>
      </c>
      <c r="C347" s="426" t="s">
        <v>93</v>
      </c>
      <c r="D347" s="426" t="s">
        <v>112</v>
      </c>
      <c r="E347" s="426">
        <v>4</v>
      </c>
      <c r="F347" s="622">
        <v>2000</v>
      </c>
      <c r="G347" s="512">
        <v>2.2144144144144144</v>
      </c>
      <c r="H347" s="423">
        <v>0</v>
      </c>
      <c r="I347" s="423">
        <v>0</v>
      </c>
      <c r="J347" s="423">
        <v>0.39519519519519519</v>
      </c>
      <c r="K347" s="423">
        <v>0</v>
      </c>
      <c r="L347" s="423">
        <v>2.6096096096096097</v>
      </c>
      <c r="M347" s="423">
        <v>1.8234234234234232</v>
      </c>
      <c r="N347" s="430">
        <v>9.2492492492492487E-2</v>
      </c>
      <c r="O347" s="423">
        <v>0.3783783783783784</v>
      </c>
      <c r="P347" s="423">
        <v>0.76696696696696698</v>
      </c>
      <c r="Q347" s="423">
        <v>0</v>
      </c>
      <c r="R347" s="423">
        <v>0</v>
      </c>
      <c r="S347" s="423">
        <v>6.4864864864864868E-2</v>
      </c>
      <c r="T347" s="429">
        <v>0</v>
      </c>
      <c r="U347" s="423">
        <v>0</v>
      </c>
      <c r="V347" s="423">
        <v>0</v>
      </c>
      <c r="W347" s="423">
        <v>2.7027027027027029E-2</v>
      </c>
      <c r="X347" s="423">
        <v>0</v>
      </c>
      <c r="Y347" s="423">
        <v>0</v>
      </c>
      <c r="Z347" s="423">
        <v>0</v>
      </c>
      <c r="AA347" s="423">
        <v>0</v>
      </c>
      <c r="AB347" s="423">
        <v>0</v>
      </c>
      <c r="AC347" s="423">
        <v>0</v>
      </c>
      <c r="AD347" s="423">
        <v>0</v>
      </c>
      <c r="AE347" s="429">
        <v>0</v>
      </c>
      <c r="AF347" s="423">
        <v>0</v>
      </c>
      <c r="AG347" s="423">
        <v>0</v>
      </c>
      <c r="AH347" s="430">
        <v>0</v>
      </c>
      <c r="AI347" s="978"/>
      <c r="AJ347" s="381"/>
      <c r="AK347" s="155"/>
    </row>
    <row r="348" spans="1:37">
      <c r="A348" s="1022"/>
      <c r="B348" s="496" t="s">
        <v>92</v>
      </c>
      <c r="C348" s="426" t="s">
        <v>93</v>
      </c>
      <c r="D348" s="426" t="s">
        <v>112</v>
      </c>
      <c r="E348" s="426">
        <v>5</v>
      </c>
      <c r="F348" s="622">
        <v>2000</v>
      </c>
      <c r="G348" s="512">
        <v>5.1753753753753751</v>
      </c>
      <c r="H348" s="423">
        <v>0</v>
      </c>
      <c r="I348" s="423">
        <v>7.2072072072072073E-3</v>
      </c>
      <c r="J348" s="423">
        <v>3.0630630630630627E-2</v>
      </c>
      <c r="K348" s="423">
        <v>0</v>
      </c>
      <c r="L348" s="423">
        <v>0.57837837837837847</v>
      </c>
      <c r="M348" s="423">
        <v>1.0906906906906906</v>
      </c>
      <c r="N348" s="430">
        <v>0.25405405405405401</v>
      </c>
      <c r="O348" s="423">
        <v>8.7687687687687685E-2</v>
      </c>
      <c r="P348" s="423">
        <v>0</v>
      </c>
      <c r="Q348" s="423">
        <v>0</v>
      </c>
      <c r="R348" s="423">
        <v>0</v>
      </c>
      <c r="S348" s="423">
        <v>0</v>
      </c>
      <c r="T348" s="429">
        <v>0</v>
      </c>
      <c r="U348" s="423">
        <v>0</v>
      </c>
      <c r="V348" s="423">
        <v>0</v>
      </c>
      <c r="W348" s="423">
        <v>0.13873873873873874</v>
      </c>
      <c r="X348" s="423">
        <v>0</v>
      </c>
      <c r="Y348" s="423">
        <v>0</v>
      </c>
      <c r="Z348" s="423">
        <v>0</v>
      </c>
      <c r="AA348" s="423">
        <v>0</v>
      </c>
      <c r="AB348" s="423">
        <v>0</v>
      </c>
      <c r="AC348" s="423">
        <v>0</v>
      </c>
      <c r="AD348" s="423">
        <v>0</v>
      </c>
      <c r="AE348" s="429">
        <v>0</v>
      </c>
      <c r="AF348" s="423">
        <v>0</v>
      </c>
      <c r="AG348" s="423">
        <v>0</v>
      </c>
      <c r="AH348" s="430">
        <v>0</v>
      </c>
      <c r="AI348" s="978"/>
      <c r="AJ348" s="381"/>
      <c r="AK348" s="155"/>
    </row>
    <row r="349" spans="1:37">
      <c r="A349" s="1022"/>
      <c r="B349" s="496" t="s">
        <v>92</v>
      </c>
      <c r="C349" s="426" t="s">
        <v>93</v>
      </c>
      <c r="D349" s="426" t="s">
        <v>112</v>
      </c>
      <c r="E349" s="426">
        <v>6</v>
      </c>
      <c r="F349" s="622">
        <v>2000</v>
      </c>
      <c r="G349" s="512">
        <v>3.6918918918918919</v>
      </c>
      <c r="H349" s="423">
        <v>0</v>
      </c>
      <c r="I349" s="423">
        <v>0</v>
      </c>
      <c r="J349" s="423">
        <v>0.11111111111111112</v>
      </c>
      <c r="K349" s="423">
        <v>0</v>
      </c>
      <c r="L349" s="423">
        <v>0.6132132132132132</v>
      </c>
      <c r="M349" s="423">
        <v>2.5741741741741739</v>
      </c>
      <c r="N349" s="430">
        <v>0.1897897897897898</v>
      </c>
      <c r="O349" s="423">
        <v>0</v>
      </c>
      <c r="P349" s="423">
        <v>0</v>
      </c>
      <c r="Q349" s="423">
        <v>0</v>
      </c>
      <c r="R349" s="423">
        <v>0</v>
      </c>
      <c r="S349" s="423">
        <v>0.17177177177177178</v>
      </c>
      <c r="T349" s="429">
        <v>0</v>
      </c>
      <c r="U349" s="423">
        <v>0</v>
      </c>
      <c r="V349" s="423">
        <v>0</v>
      </c>
      <c r="W349" s="423">
        <v>5.8258258258258248E-2</v>
      </c>
      <c r="X349" s="423">
        <v>0</v>
      </c>
      <c r="Y349" s="423">
        <v>0</v>
      </c>
      <c r="Z349" s="423">
        <v>0</v>
      </c>
      <c r="AA349" s="423">
        <v>0</v>
      </c>
      <c r="AB349" s="423">
        <v>0</v>
      </c>
      <c r="AC349" s="423">
        <v>0</v>
      </c>
      <c r="AD349" s="423">
        <v>0</v>
      </c>
      <c r="AE349" s="429">
        <v>0</v>
      </c>
      <c r="AF349" s="423">
        <v>0</v>
      </c>
      <c r="AG349" s="423">
        <v>0.11111111111111112</v>
      </c>
      <c r="AH349" s="430">
        <v>0</v>
      </c>
      <c r="AI349" s="978"/>
      <c r="AJ349" s="381"/>
      <c r="AK349" s="155"/>
    </row>
    <row r="350" spans="1:37">
      <c r="A350" s="1022"/>
      <c r="B350" s="496" t="s">
        <v>92</v>
      </c>
      <c r="C350" s="426" t="s">
        <v>93</v>
      </c>
      <c r="D350" s="426" t="s">
        <v>112</v>
      </c>
      <c r="E350" s="426">
        <v>7</v>
      </c>
      <c r="F350" s="622">
        <v>2000</v>
      </c>
      <c r="G350" s="512">
        <v>1.273873873873874</v>
      </c>
      <c r="H350" s="423">
        <v>0</v>
      </c>
      <c r="I350" s="423">
        <v>0</v>
      </c>
      <c r="J350" s="423">
        <v>0.14654654654654656</v>
      </c>
      <c r="K350" s="423">
        <v>0</v>
      </c>
      <c r="L350" s="423">
        <v>1.2828828828828831</v>
      </c>
      <c r="M350" s="423">
        <v>1.2702702702702704</v>
      </c>
      <c r="N350" s="430">
        <v>0.43363363363363366</v>
      </c>
      <c r="O350" s="423">
        <v>0</v>
      </c>
      <c r="P350" s="423">
        <v>0</v>
      </c>
      <c r="Q350" s="423">
        <v>1.6816816816816817E-2</v>
      </c>
      <c r="R350" s="423">
        <v>0</v>
      </c>
      <c r="S350" s="423">
        <v>0</v>
      </c>
      <c r="T350" s="429">
        <v>0</v>
      </c>
      <c r="U350" s="423">
        <v>0</v>
      </c>
      <c r="V350" s="423">
        <v>0</v>
      </c>
      <c r="W350" s="423">
        <v>0.14414414414414414</v>
      </c>
      <c r="X350" s="423">
        <v>0</v>
      </c>
      <c r="Y350" s="423">
        <v>0</v>
      </c>
      <c r="Z350" s="423">
        <v>0</v>
      </c>
      <c r="AA350" s="423">
        <v>0</v>
      </c>
      <c r="AB350" s="423">
        <v>0</v>
      </c>
      <c r="AC350" s="423">
        <v>0</v>
      </c>
      <c r="AD350" s="423">
        <v>0</v>
      </c>
      <c r="AE350" s="429">
        <v>0</v>
      </c>
      <c r="AF350" s="423">
        <v>0</v>
      </c>
      <c r="AG350" s="423">
        <v>0.44384384384384379</v>
      </c>
      <c r="AH350" s="423">
        <v>7.3873873873873883E-2</v>
      </c>
      <c r="AI350" s="978"/>
      <c r="AJ350" s="381"/>
      <c r="AK350" s="155"/>
    </row>
    <row r="351" spans="1:37">
      <c r="A351" s="1022"/>
      <c r="B351" s="496" t="s">
        <v>92</v>
      </c>
      <c r="C351" s="426" t="s">
        <v>93</v>
      </c>
      <c r="D351" s="426" t="s">
        <v>112</v>
      </c>
      <c r="E351" s="426">
        <v>8</v>
      </c>
      <c r="F351" s="622">
        <v>2000</v>
      </c>
      <c r="G351" s="512">
        <v>1.436036036036036</v>
      </c>
      <c r="H351" s="423">
        <v>0</v>
      </c>
      <c r="I351" s="423">
        <v>0</v>
      </c>
      <c r="J351" s="423">
        <v>1.204804804804805</v>
      </c>
      <c r="K351" s="423">
        <v>0</v>
      </c>
      <c r="L351" s="423">
        <v>1.5699699699699698</v>
      </c>
      <c r="M351" s="423">
        <v>0.87567567567567561</v>
      </c>
      <c r="N351" s="430">
        <v>1.2012012012012012E-2</v>
      </c>
      <c r="O351" s="423">
        <v>0</v>
      </c>
      <c r="P351" s="423">
        <v>0.80600600600600603</v>
      </c>
      <c r="Q351" s="423">
        <v>0</v>
      </c>
      <c r="R351" s="423">
        <v>0</v>
      </c>
      <c r="S351" s="423">
        <v>4.0840840840840838E-2</v>
      </c>
      <c r="T351" s="429">
        <v>0</v>
      </c>
      <c r="U351" s="423">
        <v>0</v>
      </c>
      <c r="V351" s="423">
        <v>0</v>
      </c>
      <c r="W351" s="423">
        <v>0.29849849849849852</v>
      </c>
      <c r="X351" s="423">
        <v>0</v>
      </c>
      <c r="Y351" s="423">
        <v>0</v>
      </c>
      <c r="Z351" s="423">
        <v>0</v>
      </c>
      <c r="AA351" s="423">
        <v>0</v>
      </c>
      <c r="AB351" s="423">
        <v>0</v>
      </c>
      <c r="AC351" s="423">
        <v>0</v>
      </c>
      <c r="AD351" s="423">
        <v>0</v>
      </c>
      <c r="AE351" s="429">
        <v>0</v>
      </c>
      <c r="AF351" s="423">
        <v>0.33573573573573573</v>
      </c>
      <c r="AG351" s="423">
        <v>2.1021021021021019E-2</v>
      </c>
      <c r="AH351" s="430">
        <v>0</v>
      </c>
      <c r="AI351" s="978"/>
      <c r="AJ351" s="381"/>
      <c r="AK351" s="155"/>
    </row>
    <row r="352" spans="1:37">
      <c r="A352" s="1022"/>
      <c r="B352" s="496" t="s">
        <v>92</v>
      </c>
      <c r="C352" s="426" t="s">
        <v>93</v>
      </c>
      <c r="D352" s="426" t="s">
        <v>112</v>
      </c>
      <c r="E352" s="426">
        <v>9</v>
      </c>
      <c r="F352" s="622">
        <v>2000</v>
      </c>
      <c r="G352" s="512">
        <v>0.30810810810810813</v>
      </c>
      <c r="H352" s="423">
        <v>0</v>
      </c>
      <c r="I352" s="423">
        <v>4.5045045045045043E-2</v>
      </c>
      <c r="J352" s="423">
        <v>3.072672672672673</v>
      </c>
      <c r="K352" s="423">
        <v>0</v>
      </c>
      <c r="L352" s="423">
        <v>1.7039039039039039</v>
      </c>
      <c r="M352" s="423">
        <v>2.3051051051051048</v>
      </c>
      <c r="N352" s="430">
        <v>0.55735735735735725</v>
      </c>
      <c r="O352" s="423">
        <v>0</v>
      </c>
      <c r="P352" s="423">
        <v>0</v>
      </c>
      <c r="Q352" s="423">
        <v>0</v>
      </c>
      <c r="R352" s="423">
        <v>4.1441441441441441E-2</v>
      </c>
      <c r="S352" s="423">
        <v>0</v>
      </c>
      <c r="T352" s="429">
        <v>0</v>
      </c>
      <c r="U352" s="423">
        <v>0</v>
      </c>
      <c r="V352" s="423">
        <v>0</v>
      </c>
      <c r="W352" s="423">
        <v>0.44804804804804804</v>
      </c>
      <c r="X352" s="423">
        <v>0</v>
      </c>
      <c r="Y352" s="423">
        <v>0</v>
      </c>
      <c r="Z352" s="423">
        <v>0</v>
      </c>
      <c r="AA352" s="423">
        <v>0</v>
      </c>
      <c r="AB352" s="423">
        <v>0</v>
      </c>
      <c r="AC352" s="423">
        <v>0</v>
      </c>
      <c r="AD352" s="423">
        <v>0</v>
      </c>
      <c r="AE352" s="429">
        <v>0</v>
      </c>
      <c r="AF352" s="423">
        <v>0</v>
      </c>
      <c r="AG352" s="423">
        <v>0</v>
      </c>
      <c r="AH352" s="430">
        <v>0</v>
      </c>
      <c r="AI352" s="978"/>
      <c r="AJ352" s="381"/>
      <c r="AK352" s="155"/>
    </row>
    <row r="353" spans="1:37">
      <c r="A353" s="1022"/>
      <c r="B353" s="498" t="s">
        <v>92</v>
      </c>
      <c r="C353" s="434" t="s">
        <v>93</v>
      </c>
      <c r="D353" s="426" t="s">
        <v>112</v>
      </c>
      <c r="E353" s="434">
        <v>10</v>
      </c>
      <c r="F353" s="623">
        <v>2000</v>
      </c>
      <c r="G353" s="513">
        <v>0</v>
      </c>
      <c r="H353" s="439">
        <v>0</v>
      </c>
      <c r="I353" s="439">
        <v>0</v>
      </c>
      <c r="J353" s="439">
        <v>5.127927927927928</v>
      </c>
      <c r="K353" s="439">
        <v>0</v>
      </c>
      <c r="L353" s="439">
        <v>0.57777777777777772</v>
      </c>
      <c r="M353" s="439">
        <v>1.2360360360360361</v>
      </c>
      <c r="N353" s="441">
        <v>0.48948948948948945</v>
      </c>
      <c r="O353" s="439">
        <v>0.30690690690690692</v>
      </c>
      <c r="P353" s="439">
        <v>0</v>
      </c>
      <c r="Q353" s="439">
        <v>0</v>
      </c>
      <c r="R353" s="439">
        <v>0</v>
      </c>
      <c r="S353" s="439">
        <v>0</v>
      </c>
      <c r="T353" s="440">
        <v>0</v>
      </c>
      <c r="U353" s="439">
        <v>0</v>
      </c>
      <c r="V353" s="439">
        <v>0</v>
      </c>
      <c r="W353" s="439">
        <v>0</v>
      </c>
      <c r="X353" s="439">
        <v>0</v>
      </c>
      <c r="Y353" s="439">
        <v>0</v>
      </c>
      <c r="Z353" s="439">
        <v>0</v>
      </c>
      <c r="AA353" s="439">
        <v>0</v>
      </c>
      <c r="AB353" s="439">
        <v>0</v>
      </c>
      <c r="AC353" s="439">
        <v>0</v>
      </c>
      <c r="AD353" s="439">
        <v>0</v>
      </c>
      <c r="AE353" s="440">
        <v>0</v>
      </c>
      <c r="AF353" s="439">
        <v>0</v>
      </c>
      <c r="AG353" s="439">
        <v>0.2114114114114114</v>
      </c>
      <c r="AH353" s="441">
        <v>0</v>
      </c>
      <c r="AI353" s="978"/>
      <c r="AJ353" s="381"/>
      <c r="AK353" s="155"/>
    </row>
    <row r="354" spans="1:37" s="171" customFormat="1">
      <c r="A354" s="1022"/>
      <c r="B354" s="629" t="s">
        <v>194</v>
      </c>
      <c r="C354" s="711"/>
      <c r="D354" s="568"/>
      <c r="E354" s="690"/>
      <c r="F354" s="682"/>
      <c r="G354" s="683">
        <v>1</v>
      </c>
      <c r="H354" s="685">
        <v>0</v>
      </c>
      <c r="I354" s="685">
        <v>1</v>
      </c>
      <c r="J354" s="685">
        <v>1</v>
      </c>
      <c r="K354" s="685">
        <v>0</v>
      </c>
      <c r="L354" s="685">
        <v>1</v>
      </c>
      <c r="M354" s="685">
        <v>1</v>
      </c>
      <c r="N354" s="686">
        <v>1</v>
      </c>
      <c r="O354" s="685">
        <v>1</v>
      </c>
      <c r="P354" s="685">
        <v>1</v>
      </c>
      <c r="Q354" s="685">
        <v>1</v>
      </c>
      <c r="R354" s="685">
        <v>1</v>
      </c>
      <c r="S354" s="685">
        <v>1</v>
      </c>
      <c r="T354" s="685">
        <v>0</v>
      </c>
      <c r="U354" s="685">
        <v>0</v>
      </c>
      <c r="V354" s="685">
        <v>0</v>
      </c>
      <c r="W354" s="685">
        <v>1</v>
      </c>
      <c r="X354" s="685">
        <v>0</v>
      </c>
      <c r="Y354" s="685">
        <v>0</v>
      </c>
      <c r="Z354" s="685">
        <v>0</v>
      </c>
      <c r="AA354" s="685">
        <v>0</v>
      </c>
      <c r="AB354" s="685">
        <v>0</v>
      </c>
      <c r="AC354" s="685">
        <v>0</v>
      </c>
      <c r="AD354" s="685">
        <v>0</v>
      </c>
      <c r="AE354" s="685">
        <v>0</v>
      </c>
      <c r="AF354" s="685">
        <v>1</v>
      </c>
      <c r="AG354" s="685">
        <v>1</v>
      </c>
      <c r="AH354" s="686">
        <v>1</v>
      </c>
      <c r="AI354" s="971">
        <f>SUM(G354:AH354)</f>
        <v>15</v>
      </c>
      <c r="AJ354" s="644">
        <v>5</v>
      </c>
      <c r="AK354" s="200" t="s">
        <v>119</v>
      </c>
    </row>
    <row r="355" spans="1:37">
      <c r="A355" s="1022"/>
      <c r="B355" s="496" t="s">
        <v>92</v>
      </c>
      <c r="C355" s="426" t="s">
        <v>93</v>
      </c>
      <c r="D355" s="426" t="s">
        <v>113</v>
      </c>
      <c r="E355" s="426">
        <v>1</v>
      </c>
      <c r="F355" s="622">
        <v>2000</v>
      </c>
      <c r="G355" s="512">
        <v>0</v>
      </c>
      <c r="H355" s="423">
        <v>0</v>
      </c>
      <c r="I355" s="423">
        <v>0</v>
      </c>
      <c r="J355" s="423">
        <v>1.9705705705705707</v>
      </c>
      <c r="K355" s="423">
        <v>0</v>
      </c>
      <c r="L355" s="423">
        <v>0.12012012012012012</v>
      </c>
      <c r="M355" s="423">
        <v>1.6162162162162164</v>
      </c>
      <c r="N355" s="430">
        <v>0.31411411411411411</v>
      </c>
      <c r="O355" s="423">
        <v>0</v>
      </c>
      <c r="P355" s="423">
        <v>0.35735735735735741</v>
      </c>
      <c r="Q355" s="423">
        <v>1.0210210210210209E-2</v>
      </c>
      <c r="R355" s="423">
        <v>5.8258258258258248E-2</v>
      </c>
      <c r="S355" s="423">
        <v>0.27207207207207212</v>
      </c>
      <c r="T355" s="429">
        <v>0</v>
      </c>
      <c r="U355" s="423">
        <v>0</v>
      </c>
      <c r="V355" s="423">
        <v>0</v>
      </c>
      <c r="W355" s="423">
        <v>0.20060060060060061</v>
      </c>
      <c r="X355" s="423">
        <v>0</v>
      </c>
      <c r="Y355" s="423">
        <v>0</v>
      </c>
      <c r="Z355" s="423">
        <v>0</v>
      </c>
      <c r="AA355" s="423">
        <v>0</v>
      </c>
      <c r="AB355" s="423">
        <v>0</v>
      </c>
      <c r="AC355" s="423">
        <v>0</v>
      </c>
      <c r="AD355" s="423">
        <v>0</v>
      </c>
      <c r="AE355" s="429">
        <v>0</v>
      </c>
      <c r="AF355" s="423">
        <v>0</v>
      </c>
      <c r="AG355" s="423">
        <v>0.53393393393393396</v>
      </c>
      <c r="AH355" s="430">
        <v>0</v>
      </c>
      <c r="AI355" s="978"/>
      <c r="AJ355" s="381"/>
      <c r="AK355" s="155"/>
    </row>
    <row r="356" spans="1:37">
      <c r="A356" s="1022"/>
      <c r="B356" s="496" t="s">
        <v>92</v>
      </c>
      <c r="C356" s="426" t="s">
        <v>93</v>
      </c>
      <c r="D356" s="426" t="s">
        <v>113</v>
      </c>
      <c r="E356" s="426">
        <v>2</v>
      </c>
      <c r="F356" s="622">
        <v>2000</v>
      </c>
      <c r="G356" s="512">
        <v>8.1081081081081086E-2</v>
      </c>
      <c r="H356" s="423">
        <v>0</v>
      </c>
      <c r="I356" s="423">
        <v>0</v>
      </c>
      <c r="J356" s="423">
        <v>0.1057057057057057</v>
      </c>
      <c r="K356" s="423">
        <v>0</v>
      </c>
      <c r="L356" s="423">
        <v>0.66966966966966968</v>
      </c>
      <c r="M356" s="423">
        <v>1.1447447447447445</v>
      </c>
      <c r="N356" s="430">
        <v>0.20300300300300303</v>
      </c>
      <c r="O356" s="423">
        <v>0</v>
      </c>
      <c r="P356" s="423">
        <v>0</v>
      </c>
      <c r="Q356" s="423">
        <v>0</v>
      </c>
      <c r="R356" s="423">
        <v>0</v>
      </c>
      <c r="S356" s="423">
        <v>0</v>
      </c>
      <c r="T356" s="429">
        <v>0</v>
      </c>
      <c r="U356" s="423">
        <v>0</v>
      </c>
      <c r="V356" s="423">
        <v>0</v>
      </c>
      <c r="W356" s="423">
        <v>6.6066066066066062E-3</v>
      </c>
      <c r="X356" s="423">
        <v>0</v>
      </c>
      <c r="Y356" s="423">
        <v>0</v>
      </c>
      <c r="Z356" s="423">
        <v>0</v>
      </c>
      <c r="AA356" s="423">
        <v>0</v>
      </c>
      <c r="AB356" s="423">
        <v>0</v>
      </c>
      <c r="AC356" s="423">
        <v>0</v>
      </c>
      <c r="AD356" s="423">
        <v>0</v>
      </c>
      <c r="AE356" s="429">
        <v>0</v>
      </c>
      <c r="AF356" s="423">
        <v>0</v>
      </c>
      <c r="AG356" s="423">
        <v>0.23063063063063063</v>
      </c>
      <c r="AH356" s="430">
        <v>0</v>
      </c>
      <c r="AI356" s="380"/>
      <c r="AJ356" s="381"/>
      <c r="AK356" s="155"/>
    </row>
    <row r="357" spans="1:37">
      <c r="A357" s="1022"/>
      <c r="B357" s="496" t="s">
        <v>92</v>
      </c>
      <c r="C357" s="426" t="s">
        <v>93</v>
      </c>
      <c r="D357" s="426" t="s">
        <v>113</v>
      </c>
      <c r="E357" s="426">
        <v>3</v>
      </c>
      <c r="F357" s="622">
        <v>2000</v>
      </c>
      <c r="G357" s="512">
        <v>7.3273273273273279E-2</v>
      </c>
      <c r="H357" s="423">
        <v>0</v>
      </c>
      <c r="I357" s="423">
        <v>7.0270270270270274E-2</v>
      </c>
      <c r="J357" s="423">
        <v>1.7309309309309311</v>
      </c>
      <c r="K357" s="423">
        <v>0</v>
      </c>
      <c r="L357" s="423">
        <v>1.0228228228228229</v>
      </c>
      <c r="M357" s="423">
        <v>0.75795795795795795</v>
      </c>
      <c r="N357" s="430">
        <v>1.9219219219219218E-2</v>
      </c>
      <c r="O357" s="423">
        <v>0</v>
      </c>
      <c r="P357" s="423">
        <v>0</v>
      </c>
      <c r="Q357" s="423">
        <v>0</v>
      </c>
      <c r="R357" s="423">
        <v>0</v>
      </c>
      <c r="S357" s="423">
        <v>0</v>
      </c>
      <c r="T357" s="429">
        <v>0</v>
      </c>
      <c r="U357" s="423">
        <v>0</v>
      </c>
      <c r="V357" s="423">
        <v>0</v>
      </c>
      <c r="W357" s="423">
        <v>3.0630630630630627E-2</v>
      </c>
      <c r="X357" s="423">
        <v>0</v>
      </c>
      <c r="Y357" s="423">
        <v>0</v>
      </c>
      <c r="Z357" s="423">
        <v>0</v>
      </c>
      <c r="AA357" s="423">
        <v>0</v>
      </c>
      <c r="AB357" s="423">
        <v>0</v>
      </c>
      <c r="AC357" s="423">
        <v>0</v>
      </c>
      <c r="AD357" s="423">
        <v>0</v>
      </c>
      <c r="AE357" s="429">
        <v>0</v>
      </c>
      <c r="AF357" s="423">
        <v>0</v>
      </c>
      <c r="AG357" s="423">
        <v>0.35195195195195195</v>
      </c>
      <c r="AH357" s="423">
        <v>0.16996996996996999</v>
      </c>
      <c r="AI357" s="380"/>
      <c r="AJ357" s="381"/>
      <c r="AK357" s="155"/>
    </row>
    <row r="358" spans="1:37">
      <c r="A358" s="1022"/>
      <c r="B358" s="496" t="s">
        <v>92</v>
      </c>
      <c r="C358" s="426" t="s">
        <v>93</v>
      </c>
      <c r="D358" s="426" t="s">
        <v>113</v>
      </c>
      <c r="E358" s="426">
        <v>4</v>
      </c>
      <c r="F358" s="622">
        <v>2000</v>
      </c>
      <c r="G358" s="512">
        <v>0</v>
      </c>
      <c r="H358" s="423">
        <v>0</v>
      </c>
      <c r="I358" s="423">
        <v>0</v>
      </c>
      <c r="J358" s="423">
        <v>3.228228228228228</v>
      </c>
      <c r="K358" s="423">
        <v>0</v>
      </c>
      <c r="L358" s="423">
        <v>0.28348348348348351</v>
      </c>
      <c r="M358" s="423">
        <v>1.5603603603603604</v>
      </c>
      <c r="N358" s="430">
        <v>0</v>
      </c>
      <c r="O358" s="423">
        <v>0</v>
      </c>
      <c r="P358" s="423">
        <v>0</v>
      </c>
      <c r="Q358" s="423">
        <v>0</v>
      </c>
      <c r="R358" s="423">
        <v>0.14294294294294294</v>
      </c>
      <c r="S358" s="423">
        <v>1.1411411411411412E-2</v>
      </c>
      <c r="T358" s="429">
        <v>0</v>
      </c>
      <c r="U358" s="423">
        <v>0</v>
      </c>
      <c r="V358" s="423">
        <v>0</v>
      </c>
      <c r="W358" s="423">
        <v>0</v>
      </c>
      <c r="X358" s="423">
        <v>0</v>
      </c>
      <c r="Y358" s="423">
        <v>0</v>
      </c>
      <c r="Z358" s="423">
        <v>0</v>
      </c>
      <c r="AA358" s="423">
        <v>0</v>
      </c>
      <c r="AB358" s="423">
        <v>0</v>
      </c>
      <c r="AC358" s="423">
        <v>0</v>
      </c>
      <c r="AD358" s="423">
        <v>0</v>
      </c>
      <c r="AE358" s="429">
        <v>0</v>
      </c>
      <c r="AF358" s="423">
        <v>0</v>
      </c>
      <c r="AG358" s="423">
        <v>5.0450450450450449E-2</v>
      </c>
      <c r="AH358" s="423">
        <v>0</v>
      </c>
      <c r="AI358" s="380"/>
      <c r="AJ358" s="381"/>
      <c r="AK358" s="155"/>
    </row>
    <row r="359" spans="1:37">
      <c r="A359" s="1022"/>
      <c r="B359" s="496" t="s">
        <v>92</v>
      </c>
      <c r="C359" s="426" t="s">
        <v>93</v>
      </c>
      <c r="D359" s="426" t="s">
        <v>113</v>
      </c>
      <c r="E359" s="426">
        <v>5</v>
      </c>
      <c r="F359" s="622">
        <v>2000</v>
      </c>
      <c r="G359" s="512">
        <v>0</v>
      </c>
      <c r="H359" s="423">
        <v>0</v>
      </c>
      <c r="I359" s="423">
        <v>7.7477477477477477E-2</v>
      </c>
      <c r="J359" s="423">
        <v>2.4132132132132131</v>
      </c>
      <c r="K359" s="423">
        <v>0</v>
      </c>
      <c r="L359" s="423">
        <v>0.33573573573573573</v>
      </c>
      <c r="M359" s="423">
        <v>1.9651651651651649</v>
      </c>
      <c r="N359" s="430">
        <v>0.30690690690690692</v>
      </c>
      <c r="O359" s="423">
        <v>0</v>
      </c>
      <c r="P359" s="423">
        <v>0</v>
      </c>
      <c r="Q359" s="423">
        <v>1.3213213213213212E-2</v>
      </c>
      <c r="R359" s="423">
        <v>0</v>
      </c>
      <c r="S359" s="423">
        <v>0.20060060060060061</v>
      </c>
      <c r="T359" s="429">
        <v>0</v>
      </c>
      <c r="U359" s="423">
        <v>0</v>
      </c>
      <c r="V359" s="423">
        <v>0</v>
      </c>
      <c r="W359" s="423">
        <v>0</v>
      </c>
      <c r="X359" s="423">
        <v>0</v>
      </c>
      <c r="Y359" s="423">
        <v>0</v>
      </c>
      <c r="Z359" s="423">
        <v>0</v>
      </c>
      <c r="AA359" s="423">
        <v>0</v>
      </c>
      <c r="AB359" s="423">
        <v>0</v>
      </c>
      <c r="AC359" s="423">
        <v>0</v>
      </c>
      <c r="AD359" s="423">
        <v>0</v>
      </c>
      <c r="AE359" s="429">
        <v>0</v>
      </c>
      <c r="AF359" s="423">
        <v>0</v>
      </c>
      <c r="AG359" s="423">
        <v>2.2222222222222223E-2</v>
      </c>
      <c r="AH359" s="423">
        <v>0</v>
      </c>
      <c r="AI359" s="380"/>
      <c r="AJ359" s="381"/>
      <c r="AK359" s="155"/>
    </row>
    <row r="360" spans="1:37">
      <c r="A360" s="1022"/>
      <c r="B360" s="496" t="s">
        <v>92</v>
      </c>
      <c r="C360" s="426" t="s">
        <v>93</v>
      </c>
      <c r="D360" s="426" t="s">
        <v>113</v>
      </c>
      <c r="E360" s="426">
        <v>6</v>
      </c>
      <c r="F360" s="622">
        <v>2000</v>
      </c>
      <c r="G360" s="512">
        <v>0.64564564564564564</v>
      </c>
      <c r="H360" s="423">
        <v>0</v>
      </c>
      <c r="I360" s="423">
        <v>8.3483483483483487E-2</v>
      </c>
      <c r="J360" s="423">
        <v>0.60420420420420418</v>
      </c>
      <c r="K360" s="423">
        <v>0</v>
      </c>
      <c r="L360" s="423">
        <v>0.47507507507507507</v>
      </c>
      <c r="M360" s="423">
        <v>2.3255255255255256</v>
      </c>
      <c r="N360" s="430">
        <v>1.4174174174174174</v>
      </c>
      <c r="O360" s="423">
        <v>0</v>
      </c>
      <c r="P360" s="423">
        <v>2.9429429429429426E-2</v>
      </c>
      <c r="Q360" s="423">
        <v>0</v>
      </c>
      <c r="R360" s="423">
        <v>0</v>
      </c>
      <c r="S360" s="423">
        <v>7.0870870870870878E-2</v>
      </c>
      <c r="T360" s="429">
        <v>0</v>
      </c>
      <c r="U360" s="423">
        <v>0</v>
      </c>
      <c r="V360" s="423">
        <v>0</v>
      </c>
      <c r="W360" s="423">
        <v>4.1441441441441441E-2</v>
      </c>
      <c r="X360" s="423">
        <v>0</v>
      </c>
      <c r="Y360" s="423">
        <v>0</v>
      </c>
      <c r="Z360" s="423">
        <v>0</v>
      </c>
      <c r="AA360" s="423">
        <v>0</v>
      </c>
      <c r="AB360" s="423">
        <v>0</v>
      </c>
      <c r="AC360" s="423">
        <v>0</v>
      </c>
      <c r="AD360" s="423">
        <v>0</v>
      </c>
      <c r="AE360" s="429">
        <v>0</v>
      </c>
      <c r="AF360" s="423">
        <v>0</v>
      </c>
      <c r="AG360" s="423">
        <v>4.1441441441441441E-2</v>
      </c>
      <c r="AH360" s="423">
        <v>0.26066066066066063</v>
      </c>
      <c r="AI360" s="380"/>
      <c r="AJ360" s="381"/>
      <c r="AK360" s="155"/>
    </row>
    <row r="361" spans="1:37">
      <c r="A361" s="1022"/>
      <c r="B361" s="496" t="s">
        <v>92</v>
      </c>
      <c r="C361" s="426" t="s">
        <v>93</v>
      </c>
      <c r="D361" s="426" t="s">
        <v>113</v>
      </c>
      <c r="E361" s="426">
        <v>7</v>
      </c>
      <c r="F361" s="622">
        <v>2000</v>
      </c>
      <c r="G361" s="512">
        <v>0.61021021021021027</v>
      </c>
      <c r="H361" s="423">
        <v>0</v>
      </c>
      <c r="I361" s="423">
        <v>7.567567567567568E-2</v>
      </c>
      <c r="J361" s="423">
        <v>0.51951951951951947</v>
      </c>
      <c r="K361" s="423">
        <v>0</v>
      </c>
      <c r="L361" s="423">
        <v>0.92732732732732737</v>
      </c>
      <c r="M361" s="423">
        <v>3.0186186186186186</v>
      </c>
      <c r="N361" s="430">
        <v>1.231231231231231</v>
      </c>
      <c r="O361" s="423">
        <v>0</v>
      </c>
      <c r="P361" s="423">
        <v>0</v>
      </c>
      <c r="Q361" s="423">
        <v>8.4084084084084087E-3</v>
      </c>
      <c r="R361" s="423">
        <v>0</v>
      </c>
      <c r="S361" s="423">
        <v>0</v>
      </c>
      <c r="T361" s="429">
        <v>0</v>
      </c>
      <c r="U361" s="423">
        <v>0</v>
      </c>
      <c r="V361" s="423">
        <v>0</v>
      </c>
      <c r="W361" s="423">
        <v>1.9819819819819819E-2</v>
      </c>
      <c r="X361" s="423">
        <v>0</v>
      </c>
      <c r="Y361" s="423">
        <v>0</v>
      </c>
      <c r="Z361" s="423">
        <v>0</v>
      </c>
      <c r="AA361" s="423">
        <v>0</v>
      </c>
      <c r="AB361" s="423">
        <v>0</v>
      </c>
      <c r="AC361" s="423">
        <v>0</v>
      </c>
      <c r="AD361" s="423">
        <v>0</v>
      </c>
      <c r="AE361" s="429">
        <v>0</v>
      </c>
      <c r="AF361" s="423">
        <v>0.12732732732732732</v>
      </c>
      <c r="AG361" s="423">
        <v>8.6486486486486477E-2</v>
      </c>
      <c r="AH361" s="423">
        <v>0</v>
      </c>
      <c r="AI361" s="380"/>
      <c r="AJ361" s="381"/>
      <c r="AK361" s="155"/>
    </row>
    <row r="362" spans="1:37">
      <c r="A362" s="1022"/>
      <c r="B362" s="496" t="s">
        <v>92</v>
      </c>
      <c r="C362" s="426" t="s">
        <v>93</v>
      </c>
      <c r="D362" s="426" t="s">
        <v>113</v>
      </c>
      <c r="E362" s="426">
        <v>8</v>
      </c>
      <c r="F362" s="622">
        <v>2000</v>
      </c>
      <c r="G362" s="512">
        <v>5.5399399399399396</v>
      </c>
      <c r="H362" s="423">
        <v>0</v>
      </c>
      <c r="I362" s="423">
        <v>7.0270270270270274E-2</v>
      </c>
      <c r="J362" s="423">
        <v>0.59879879879879883</v>
      </c>
      <c r="K362" s="423">
        <v>0</v>
      </c>
      <c r="L362" s="423">
        <v>3.0678678678678679</v>
      </c>
      <c r="M362" s="423">
        <v>4.263063063063063</v>
      </c>
      <c r="N362" s="430">
        <v>0.5855855855855856</v>
      </c>
      <c r="O362" s="423">
        <v>0</v>
      </c>
      <c r="P362" s="423">
        <v>0</v>
      </c>
      <c r="Q362" s="423">
        <v>1.9819819819819819E-2</v>
      </c>
      <c r="R362" s="423">
        <v>0</v>
      </c>
      <c r="S362" s="423">
        <v>5.5255255255255251E-2</v>
      </c>
      <c r="T362" s="429">
        <v>0</v>
      </c>
      <c r="U362" s="423">
        <v>0</v>
      </c>
      <c r="V362" s="423">
        <v>0</v>
      </c>
      <c r="W362" s="423">
        <v>0</v>
      </c>
      <c r="X362" s="423">
        <v>0</v>
      </c>
      <c r="Y362" s="423">
        <v>0</v>
      </c>
      <c r="Z362" s="423">
        <v>0</v>
      </c>
      <c r="AA362" s="423">
        <v>0</v>
      </c>
      <c r="AB362" s="423">
        <v>0</v>
      </c>
      <c r="AC362" s="423">
        <v>0</v>
      </c>
      <c r="AD362" s="423">
        <v>0</v>
      </c>
      <c r="AE362" s="429">
        <v>0</v>
      </c>
      <c r="AF362" s="423">
        <v>0</v>
      </c>
      <c r="AG362" s="423">
        <v>0.10510510510510511</v>
      </c>
      <c r="AH362" s="423">
        <v>0</v>
      </c>
      <c r="AI362" s="380"/>
      <c r="AJ362" s="381"/>
      <c r="AK362" s="155"/>
    </row>
    <row r="363" spans="1:37">
      <c r="A363" s="1022"/>
      <c r="B363" s="496" t="s">
        <v>92</v>
      </c>
      <c r="C363" s="426" t="s">
        <v>93</v>
      </c>
      <c r="D363" s="426" t="s">
        <v>113</v>
      </c>
      <c r="E363" s="426">
        <v>9</v>
      </c>
      <c r="F363" s="622">
        <v>2000</v>
      </c>
      <c r="G363" s="512">
        <v>0</v>
      </c>
      <c r="H363" s="423">
        <v>0</v>
      </c>
      <c r="I363" s="423">
        <v>5.6456456456456458E-2</v>
      </c>
      <c r="J363" s="423">
        <v>0.74834834834834829</v>
      </c>
      <c r="K363" s="423">
        <v>0</v>
      </c>
      <c r="L363" s="423">
        <v>0.20660660660660662</v>
      </c>
      <c r="M363" s="423">
        <v>1.0222222222222221</v>
      </c>
      <c r="N363" s="430">
        <v>0.49309309309309307</v>
      </c>
      <c r="O363" s="423">
        <v>0.23423423423423423</v>
      </c>
      <c r="P363" s="423">
        <v>0.1987987987987988</v>
      </c>
      <c r="Q363" s="423">
        <v>3.003003003003003E-2</v>
      </c>
      <c r="R363" s="423">
        <v>0</v>
      </c>
      <c r="S363" s="423">
        <v>0.89609609609609608</v>
      </c>
      <c r="T363" s="429">
        <v>0</v>
      </c>
      <c r="U363" s="423">
        <v>0</v>
      </c>
      <c r="V363" s="423">
        <v>0</v>
      </c>
      <c r="W363" s="423">
        <v>0.16636636636636637</v>
      </c>
      <c r="X363" s="423">
        <v>0</v>
      </c>
      <c r="Y363" s="423">
        <v>0</v>
      </c>
      <c r="Z363" s="423">
        <v>0</v>
      </c>
      <c r="AA363" s="423">
        <v>0</v>
      </c>
      <c r="AB363" s="423">
        <v>0</v>
      </c>
      <c r="AC363" s="423">
        <v>0</v>
      </c>
      <c r="AD363" s="423">
        <v>0</v>
      </c>
      <c r="AE363" s="429">
        <v>0</v>
      </c>
      <c r="AF363" s="423">
        <v>0</v>
      </c>
      <c r="AG363" s="423">
        <v>0.42942942942942941</v>
      </c>
      <c r="AH363" s="423">
        <v>0.23363363363363363</v>
      </c>
      <c r="AI363" s="380"/>
      <c r="AJ363" s="381"/>
      <c r="AK363" s="155"/>
    </row>
    <row r="364" spans="1:37">
      <c r="A364" s="1022"/>
      <c r="B364" s="498" t="s">
        <v>92</v>
      </c>
      <c r="C364" s="434" t="s">
        <v>93</v>
      </c>
      <c r="D364" s="426" t="s">
        <v>113</v>
      </c>
      <c r="E364" s="434">
        <v>10</v>
      </c>
      <c r="F364" s="623">
        <v>2000</v>
      </c>
      <c r="G364" s="513">
        <v>3.31</v>
      </c>
      <c r="H364" s="439">
        <v>0</v>
      </c>
      <c r="I364" s="439">
        <v>0</v>
      </c>
      <c r="J364" s="439">
        <v>6.9669669669669657E-2</v>
      </c>
      <c r="K364" s="439">
        <v>0</v>
      </c>
      <c r="L364" s="439">
        <v>2.1825825825825826</v>
      </c>
      <c r="M364" s="439">
        <v>2.1771771771771773</v>
      </c>
      <c r="N364" s="441">
        <v>0.47327327327327329</v>
      </c>
      <c r="O364" s="439">
        <v>0</v>
      </c>
      <c r="P364" s="439">
        <v>0.72072072072072069</v>
      </c>
      <c r="Q364" s="439">
        <v>0</v>
      </c>
      <c r="R364" s="439">
        <v>0</v>
      </c>
      <c r="S364" s="439">
        <v>0</v>
      </c>
      <c r="T364" s="429">
        <v>0</v>
      </c>
      <c r="U364" s="439">
        <v>0</v>
      </c>
      <c r="V364" s="439">
        <v>0</v>
      </c>
      <c r="W364" s="439">
        <v>4.0840840840840838E-2</v>
      </c>
      <c r="X364" s="439">
        <v>0</v>
      </c>
      <c r="Y364" s="439">
        <v>0</v>
      </c>
      <c r="Z364" s="439">
        <v>0</v>
      </c>
      <c r="AA364" s="439">
        <v>0</v>
      </c>
      <c r="AB364" s="439">
        <v>0</v>
      </c>
      <c r="AC364" s="439">
        <v>0</v>
      </c>
      <c r="AD364" s="439">
        <v>0</v>
      </c>
      <c r="AE364" s="429">
        <v>0</v>
      </c>
      <c r="AF364" s="439">
        <v>1.6300300300300301</v>
      </c>
      <c r="AG364" s="439">
        <v>0.26606606606606609</v>
      </c>
      <c r="AH364" s="441">
        <v>0</v>
      </c>
      <c r="AI364" s="380"/>
      <c r="AJ364" s="381"/>
      <c r="AK364" s="155"/>
    </row>
    <row r="365" spans="1:37" s="171" customFormat="1" ht="15.75" thickBot="1">
      <c r="A365" s="1022"/>
      <c r="B365" s="629" t="s">
        <v>194</v>
      </c>
      <c r="C365" s="712"/>
      <c r="D365" s="570"/>
      <c r="E365" s="713"/>
      <c r="F365" s="714"/>
      <c r="G365" s="691">
        <v>1</v>
      </c>
      <c r="H365" s="692">
        <v>0</v>
      </c>
      <c r="I365" s="692">
        <v>1</v>
      </c>
      <c r="J365" s="692">
        <v>1</v>
      </c>
      <c r="K365" s="692">
        <v>0</v>
      </c>
      <c r="L365" s="692">
        <v>1</v>
      </c>
      <c r="M365" s="692">
        <v>1</v>
      </c>
      <c r="N365" s="693">
        <v>1</v>
      </c>
      <c r="O365" s="692">
        <v>1</v>
      </c>
      <c r="P365" s="692">
        <v>1</v>
      </c>
      <c r="Q365" s="692">
        <v>1</v>
      </c>
      <c r="R365" s="692">
        <v>1</v>
      </c>
      <c r="S365" s="692">
        <v>1</v>
      </c>
      <c r="T365" s="692">
        <v>0</v>
      </c>
      <c r="U365" s="692">
        <v>0</v>
      </c>
      <c r="V365" s="692">
        <v>0</v>
      </c>
      <c r="W365" s="692">
        <v>1</v>
      </c>
      <c r="X365" s="692">
        <v>0</v>
      </c>
      <c r="Y365" s="692">
        <v>0</v>
      </c>
      <c r="Z365" s="692">
        <v>0</v>
      </c>
      <c r="AA365" s="692">
        <v>0</v>
      </c>
      <c r="AB365" s="692">
        <v>0</v>
      </c>
      <c r="AC365" s="692">
        <v>0</v>
      </c>
      <c r="AD365" s="692">
        <v>0</v>
      </c>
      <c r="AE365" s="692">
        <v>0</v>
      </c>
      <c r="AF365" s="692">
        <v>1</v>
      </c>
      <c r="AG365" s="692">
        <v>1</v>
      </c>
      <c r="AH365" s="693">
        <v>1</v>
      </c>
      <c r="AI365" s="977">
        <f>SUM(G365:AH365)</f>
        <v>15</v>
      </c>
      <c r="AJ365" s="973">
        <v>5</v>
      </c>
      <c r="AK365" s="979" t="s">
        <v>119</v>
      </c>
    </row>
    <row r="366" spans="1:37">
      <c r="A366" s="1022"/>
      <c r="B366" s="494" t="s">
        <v>243</v>
      </c>
      <c r="C366" s="413" t="s">
        <v>244</v>
      </c>
      <c r="D366" s="413" t="s">
        <v>111</v>
      </c>
      <c r="E366" s="413">
        <v>1</v>
      </c>
      <c r="F366" s="621">
        <v>2000</v>
      </c>
      <c r="G366" s="511">
        <v>9.7633633633633643</v>
      </c>
      <c r="H366" s="419">
        <v>0</v>
      </c>
      <c r="I366" s="419">
        <v>0.52852852852852861</v>
      </c>
      <c r="J366" s="419">
        <v>1.1549549549549549</v>
      </c>
      <c r="K366" s="419">
        <v>0</v>
      </c>
      <c r="L366" s="419">
        <v>1.21981981981982</v>
      </c>
      <c r="M366" s="419">
        <v>0.89189189189189189</v>
      </c>
      <c r="N366" s="421">
        <v>0.20840840840840841</v>
      </c>
      <c r="O366" s="419">
        <v>8.2282282282282279E-2</v>
      </c>
      <c r="P366" s="419">
        <v>0.15315315315315314</v>
      </c>
      <c r="Q366" s="419">
        <v>0</v>
      </c>
      <c r="R366" s="419">
        <v>0</v>
      </c>
      <c r="S366" s="419">
        <v>0</v>
      </c>
      <c r="T366" s="420">
        <v>0</v>
      </c>
      <c r="U366" s="419">
        <v>4.7447447447447451E-2</v>
      </c>
      <c r="V366" s="419">
        <v>0</v>
      </c>
      <c r="W366" s="419">
        <v>2.7627627627627625E-2</v>
      </c>
      <c r="X366" s="419">
        <v>0</v>
      </c>
      <c r="Y366" s="419">
        <v>0</v>
      </c>
      <c r="Z366" s="419">
        <v>0</v>
      </c>
      <c r="AA366" s="419">
        <v>0</v>
      </c>
      <c r="AB366" s="419">
        <v>0</v>
      </c>
      <c r="AC366" s="419">
        <v>0</v>
      </c>
      <c r="AD366" s="419">
        <v>0</v>
      </c>
      <c r="AE366" s="420">
        <v>0</v>
      </c>
      <c r="AF366" s="419">
        <v>0</v>
      </c>
      <c r="AG366" s="419">
        <v>0.27987987987987989</v>
      </c>
      <c r="AH366" s="419">
        <v>0.48468468468468473</v>
      </c>
      <c r="AI366" s="387"/>
      <c r="AJ366" s="382"/>
      <c r="AK366" s="282"/>
    </row>
    <row r="367" spans="1:37">
      <c r="A367" s="1022"/>
      <c r="B367" s="496" t="s">
        <v>243</v>
      </c>
      <c r="C367" s="426" t="s">
        <v>244</v>
      </c>
      <c r="D367" s="426" t="s">
        <v>111</v>
      </c>
      <c r="E367" s="426">
        <v>2</v>
      </c>
      <c r="F367" s="622">
        <v>2000</v>
      </c>
      <c r="G367" s="512">
        <v>1.0006006006006005</v>
      </c>
      <c r="H367" s="423">
        <v>0</v>
      </c>
      <c r="I367" s="423">
        <v>0</v>
      </c>
      <c r="J367" s="423">
        <v>6.0996996996996993</v>
      </c>
      <c r="K367" s="423">
        <v>0</v>
      </c>
      <c r="L367" s="423">
        <v>0.6996996996996997</v>
      </c>
      <c r="M367" s="423">
        <v>0.73453453453453443</v>
      </c>
      <c r="N367" s="430">
        <v>0</v>
      </c>
      <c r="O367" s="423">
        <v>0</v>
      </c>
      <c r="P367" s="423">
        <v>0.11411411411411411</v>
      </c>
      <c r="Q367" s="423">
        <v>5.1651651651651656E-2</v>
      </c>
      <c r="R367" s="423">
        <v>0.2864864864864865</v>
      </c>
      <c r="S367" s="423">
        <v>5.4054054054054057E-2</v>
      </c>
      <c r="T367" s="429">
        <v>0</v>
      </c>
      <c r="U367" s="423">
        <v>3.8438438438438437E-2</v>
      </c>
      <c r="V367" s="423">
        <v>0</v>
      </c>
      <c r="W367" s="423">
        <v>4.3243243243243239E-2</v>
      </c>
      <c r="X367" s="423">
        <v>0</v>
      </c>
      <c r="Y367" s="423">
        <v>0</v>
      </c>
      <c r="Z367" s="423">
        <v>0</v>
      </c>
      <c r="AA367" s="423">
        <v>0</v>
      </c>
      <c r="AB367" s="423">
        <v>0</v>
      </c>
      <c r="AC367" s="423">
        <v>0</v>
      </c>
      <c r="AD367" s="423">
        <v>0</v>
      </c>
      <c r="AE367" s="429">
        <v>0</v>
      </c>
      <c r="AF367" s="423">
        <v>0</v>
      </c>
      <c r="AG367" s="423">
        <v>1.2108108108108109</v>
      </c>
      <c r="AH367" s="423">
        <v>0.34294294294294297</v>
      </c>
      <c r="AI367" s="387"/>
      <c r="AJ367" s="382"/>
      <c r="AK367" s="282"/>
    </row>
    <row r="368" spans="1:37">
      <c r="A368" s="1022"/>
      <c r="B368" s="496" t="s">
        <v>243</v>
      </c>
      <c r="C368" s="426" t="s">
        <v>244</v>
      </c>
      <c r="D368" s="426" t="s">
        <v>111</v>
      </c>
      <c r="E368" s="426">
        <v>3</v>
      </c>
      <c r="F368" s="622">
        <v>2000</v>
      </c>
      <c r="G368" s="512">
        <v>2.7741741741741741</v>
      </c>
      <c r="H368" s="423">
        <v>0</v>
      </c>
      <c r="I368" s="423">
        <v>0.46246246246246248</v>
      </c>
      <c r="J368" s="423">
        <v>0.63903903903903903</v>
      </c>
      <c r="K368" s="423">
        <v>0</v>
      </c>
      <c r="L368" s="423">
        <v>0</v>
      </c>
      <c r="M368" s="423">
        <v>4.1063063063063066</v>
      </c>
      <c r="N368" s="430">
        <v>0</v>
      </c>
      <c r="O368" s="423">
        <v>0.34954954954954953</v>
      </c>
      <c r="P368" s="423">
        <v>0.16396396396396395</v>
      </c>
      <c r="Q368" s="423">
        <v>1.6816816816816817E-2</v>
      </c>
      <c r="R368" s="423">
        <v>0</v>
      </c>
      <c r="S368" s="423">
        <v>3.6036036036036043E-2</v>
      </c>
      <c r="T368" s="429">
        <v>0</v>
      </c>
      <c r="U368" s="423">
        <v>7.0870870870870878E-2</v>
      </c>
      <c r="V368" s="423">
        <v>0</v>
      </c>
      <c r="W368" s="423">
        <v>0.38558558558558559</v>
      </c>
      <c r="X368" s="423">
        <v>0</v>
      </c>
      <c r="Y368" s="423">
        <v>0</v>
      </c>
      <c r="Z368" s="423">
        <v>0</v>
      </c>
      <c r="AA368" s="423">
        <v>0</v>
      </c>
      <c r="AB368" s="423">
        <v>0</v>
      </c>
      <c r="AC368" s="423">
        <v>0</v>
      </c>
      <c r="AD368" s="423">
        <v>0</v>
      </c>
      <c r="AE368" s="429">
        <v>0</v>
      </c>
      <c r="AF368" s="423">
        <v>0</v>
      </c>
      <c r="AG368" s="423">
        <v>0.16336336336336335</v>
      </c>
      <c r="AH368" s="430">
        <v>0</v>
      </c>
      <c r="AI368" s="387"/>
      <c r="AJ368" s="382"/>
      <c r="AK368" s="282"/>
    </row>
    <row r="369" spans="1:37">
      <c r="A369" s="1022"/>
      <c r="B369" s="496" t="s">
        <v>243</v>
      </c>
      <c r="C369" s="426" t="s">
        <v>244</v>
      </c>
      <c r="D369" s="426" t="s">
        <v>111</v>
      </c>
      <c r="E369" s="426">
        <v>4</v>
      </c>
      <c r="F369" s="622">
        <v>2000</v>
      </c>
      <c r="G369" s="512">
        <v>0</v>
      </c>
      <c r="H369" s="423">
        <v>0</v>
      </c>
      <c r="I369" s="423">
        <v>1.4492492492492492</v>
      </c>
      <c r="J369" s="423">
        <v>2.1147147147147147</v>
      </c>
      <c r="K369" s="423">
        <v>0</v>
      </c>
      <c r="L369" s="423">
        <v>0</v>
      </c>
      <c r="M369" s="423">
        <v>0.36396396396396397</v>
      </c>
      <c r="N369" s="430">
        <v>0</v>
      </c>
      <c r="O369" s="423">
        <v>0</v>
      </c>
      <c r="P369" s="423">
        <v>0.49069069069069071</v>
      </c>
      <c r="Q369" s="423">
        <v>2.2822822822822823E-2</v>
      </c>
      <c r="R369" s="423">
        <v>9.969969969969969E-2</v>
      </c>
      <c r="S369" s="423">
        <v>0.24744744744744748</v>
      </c>
      <c r="T369" s="429">
        <v>0</v>
      </c>
      <c r="U369" s="423">
        <v>0.53633633633633637</v>
      </c>
      <c r="V369" s="423">
        <v>0</v>
      </c>
      <c r="W369" s="423">
        <v>0.21441441441441442</v>
      </c>
      <c r="X369" s="423">
        <v>0</v>
      </c>
      <c r="Y369" s="423">
        <v>0</v>
      </c>
      <c r="Z369" s="423">
        <v>0</v>
      </c>
      <c r="AA369" s="423">
        <v>0</v>
      </c>
      <c r="AB369" s="423">
        <v>0</v>
      </c>
      <c r="AC369" s="423">
        <v>0</v>
      </c>
      <c r="AD369" s="423">
        <v>0</v>
      </c>
      <c r="AE369" s="429">
        <v>0</v>
      </c>
      <c r="AF369" s="423">
        <v>1.4636636636636635</v>
      </c>
      <c r="AG369" s="423">
        <v>1.7417417417417418</v>
      </c>
      <c r="AH369" s="430">
        <v>0</v>
      </c>
      <c r="AI369" s="387"/>
      <c r="AJ369" s="382"/>
      <c r="AK369" s="282"/>
    </row>
    <row r="370" spans="1:37">
      <c r="A370" s="1022"/>
      <c r="B370" s="496" t="s">
        <v>243</v>
      </c>
      <c r="C370" s="426" t="s">
        <v>244</v>
      </c>
      <c r="D370" s="426" t="s">
        <v>111</v>
      </c>
      <c r="E370" s="426">
        <v>5</v>
      </c>
      <c r="F370" s="622">
        <v>2000</v>
      </c>
      <c r="G370" s="512">
        <v>0</v>
      </c>
      <c r="H370" s="423">
        <v>0</v>
      </c>
      <c r="I370" s="423">
        <v>0.8396396396396395</v>
      </c>
      <c r="J370" s="423">
        <v>7.6528528528528525</v>
      </c>
      <c r="K370" s="423">
        <v>0</v>
      </c>
      <c r="L370" s="423">
        <v>0</v>
      </c>
      <c r="M370" s="423">
        <v>0.30630630630630629</v>
      </c>
      <c r="N370" s="430">
        <v>0</v>
      </c>
      <c r="O370" s="423">
        <v>0</v>
      </c>
      <c r="P370" s="423">
        <v>0.77177177177177181</v>
      </c>
      <c r="Q370" s="423">
        <v>8.5885885885885888E-2</v>
      </c>
      <c r="R370" s="423">
        <v>0.32192192192192193</v>
      </c>
      <c r="S370" s="423">
        <v>1.6216216216216217E-2</v>
      </c>
      <c r="T370" s="429">
        <v>0</v>
      </c>
      <c r="U370" s="423">
        <v>0</v>
      </c>
      <c r="V370" s="423">
        <v>0</v>
      </c>
      <c r="W370" s="423">
        <v>0.36216216216216213</v>
      </c>
      <c r="X370" s="423">
        <v>0</v>
      </c>
      <c r="Y370" s="423">
        <v>0</v>
      </c>
      <c r="Z370" s="423">
        <v>0</v>
      </c>
      <c r="AA370" s="423">
        <v>0</v>
      </c>
      <c r="AB370" s="423">
        <v>0</v>
      </c>
      <c r="AC370" s="423">
        <v>0</v>
      </c>
      <c r="AD370" s="423">
        <v>0</v>
      </c>
      <c r="AE370" s="429">
        <v>0</v>
      </c>
      <c r="AF370" s="423">
        <v>0</v>
      </c>
      <c r="AG370" s="423">
        <v>0.8498498498498499</v>
      </c>
      <c r="AH370" s="430">
        <v>2.1693693693693694</v>
      </c>
      <c r="AI370" s="387"/>
      <c r="AJ370" s="382"/>
      <c r="AK370" s="282"/>
    </row>
    <row r="371" spans="1:37">
      <c r="A371" s="1022"/>
      <c r="B371" s="496" t="s">
        <v>243</v>
      </c>
      <c r="C371" s="426" t="s">
        <v>244</v>
      </c>
      <c r="D371" s="426" t="s">
        <v>111</v>
      </c>
      <c r="E371" s="426">
        <v>6</v>
      </c>
      <c r="F371" s="622">
        <v>2000</v>
      </c>
      <c r="G371" s="512">
        <v>0</v>
      </c>
      <c r="H371" s="423">
        <v>0</v>
      </c>
      <c r="I371" s="423">
        <v>0</v>
      </c>
      <c r="J371" s="423">
        <v>10.640840840840841</v>
      </c>
      <c r="K371" s="423">
        <v>0</v>
      </c>
      <c r="L371" s="423">
        <v>0</v>
      </c>
      <c r="M371" s="423">
        <v>0</v>
      </c>
      <c r="N371" s="430">
        <v>0</v>
      </c>
      <c r="O371" s="423">
        <v>0</v>
      </c>
      <c r="P371" s="423">
        <v>0.84024024024024013</v>
      </c>
      <c r="Q371" s="423">
        <v>0</v>
      </c>
      <c r="R371" s="423">
        <v>0.18738738738738739</v>
      </c>
      <c r="S371" s="423">
        <v>0</v>
      </c>
      <c r="T371" s="429">
        <v>0</v>
      </c>
      <c r="U371" s="423">
        <v>0</v>
      </c>
      <c r="V371" s="423">
        <v>0</v>
      </c>
      <c r="W371" s="423">
        <v>0.1021021021021021</v>
      </c>
      <c r="X371" s="423">
        <v>0</v>
      </c>
      <c r="Y371" s="423">
        <v>0</v>
      </c>
      <c r="Z371" s="423">
        <v>0</v>
      </c>
      <c r="AA371" s="423">
        <v>0</v>
      </c>
      <c r="AB371" s="423">
        <v>0</v>
      </c>
      <c r="AC371" s="423">
        <v>0</v>
      </c>
      <c r="AD371" s="423">
        <v>0</v>
      </c>
      <c r="AE371" s="429">
        <v>0</v>
      </c>
      <c r="AF371" s="423">
        <v>0</v>
      </c>
      <c r="AG371" s="423">
        <v>0.57477477477477479</v>
      </c>
      <c r="AH371" s="430">
        <v>0</v>
      </c>
      <c r="AI371" s="387"/>
      <c r="AJ371" s="382"/>
      <c r="AK371" s="282"/>
    </row>
    <row r="372" spans="1:37">
      <c r="A372" s="1022"/>
      <c r="B372" s="496" t="s">
        <v>243</v>
      </c>
      <c r="C372" s="426" t="s">
        <v>244</v>
      </c>
      <c r="D372" s="426" t="s">
        <v>111</v>
      </c>
      <c r="E372" s="426">
        <v>7</v>
      </c>
      <c r="F372" s="622">
        <v>2000</v>
      </c>
      <c r="G372" s="512">
        <v>0.65405405405405403</v>
      </c>
      <c r="H372" s="423">
        <v>0</v>
      </c>
      <c r="I372" s="423">
        <v>0</v>
      </c>
      <c r="J372" s="423">
        <v>0.91951951951951949</v>
      </c>
      <c r="K372" s="423">
        <v>0</v>
      </c>
      <c r="L372" s="423">
        <v>0</v>
      </c>
      <c r="M372" s="423">
        <v>4.2042042042042038E-2</v>
      </c>
      <c r="N372" s="430">
        <v>0</v>
      </c>
      <c r="O372" s="423">
        <v>0</v>
      </c>
      <c r="P372" s="423">
        <v>0</v>
      </c>
      <c r="Q372" s="423">
        <v>0</v>
      </c>
      <c r="R372" s="423">
        <v>0.81081081081081086</v>
      </c>
      <c r="S372" s="423">
        <v>0</v>
      </c>
      <c r="T372" s="429">
        <v>0</v>
      </c>
      <c r="U372" s="423">
        <v>0</v>
      </c>
      <c r="V372" s="423">
        <v>0</v>
      </c>
      <c r="W372" s="423">
        <v>0</v>
      </c>
      <c r="X372" s="423">
        <v>0</v>
      </c>
      <c r="Y372" s="423">
        <v>0</v>
      </c>
      <c r="Z372" s="423">
        <v>0</v>
      </c>
      <c r="AA372" s="423">
        <v>0</v>
      </c>
      <c r="AB372" s="423">
        <v>0</v>
      </c>
      <c r="AC372" s="423">
        <v>0</v>
      </c>
      <c r="AD372" s="423">
        <v>0</v>
      </c>
      <c r="AE372" s="429">
        <v>0</v>
      </c>
      <c r="AF372" s="423">
        <v>0</v>
      </c>
      <c r="AG372" s="423">
        <v>0.49009009009009002</v>
      </c>
      <c r="AH372" s="430">
        <v>0.17537537537537537</v>
      </c>
      <c r="AI372" s="387"/>
      <c r="AJ372" s="382"/>
      <c r="AK372" s="282"/>
    </row>
    <row r="373" spans="1:37">
      <c r="A373" s="1022"/>
      <c r="B373" s="496" t="s">
        <v>243</v>
      </c>
      <c r="C373" s="426" t="s">
        <v>244</v>
      </c>
      <c r="D373" s="426" t="s">
        <v>111</v>
      </c>
      <c r="E373" s="426">
        <v>8</v>
      </c>
      <c r="F373" s="622">
        <v>2000</v>
      </c>
      <c r="G373" s="512">
        <v>2.1567567567567565</v>
      </c>
      <c r="H373" s="423">
        <v>0</v>
      </c>
      <c r="I373" s="423">
        <v>0.15075075075075073</v>
      </c>
      <c r="J373" s="423">
        <v>1.8984984984984983</v>
      </c>
      <c r="K373" s="423">
        <v>0</v>
      </c>
      <c r="L373" s="423">
        <v>0</v>
      </c>
      <c r="M373" s="423">
        <v>0.53693693693693689</v>
      </c>
      <c r="N373" s="430">
        <v>3.9639639639639637E-2</v>
      </c>
      <c r="O373" s="423">
        <v>0</v>
      </c>
      <c r="P373" s="423">
        <v>0</v>
      </c>
      <c r="Q373" s="423">
        <v>0</v>
      </c>
      <c r="R373" s="423">
        <v>0</v>
      </c>
      <c r="S373" s="423">
        <v>0</v>
      </c>
      <c r="T373" s="429">
        <v>0</v>
      </c>
      <c r="U373" s="423">
        <v>0</v>
      </c>
      <c r="V373" s="423">
        <v>0</v>
      </c>
      <c r="W373" s="423">
        <v>0</v>
      </c>
      <c r="X373" s="423">
        <v>0</v>
      </c>
      <c r="Y373" s="423">
        <v>0</v>
      </c>
      <c r="Z373" s="423">
        <v>0</v>
      </c>
      <c r="AA373" s="423">
        <v>0</v>
      </c>
      <c r="AB373" s="423">
        <v>0</v>
      </c>
      <c r="AC373" s="423">
        <v>0</v>
      </c>
      <c r="AD373" s="423">
        <v>0</v>
      </c>
      <c r="AE373" s="429">
        <v>0</v>
      </c>
      <c r="AF373" s="423">
        <v>0</v>
      </c>
      <c r="AG373" s="423">
        <v>0.12792792792792793</v>
      </c>
      <c r="AH373" s="430">
        <v>0</v>
      </c>
      <c r="AI373" s="387"/>
      <c r="AJ373" s="382"/>
      <c r="AK373" s="282"/>
    </row>
    <row r="374" spans="1:37">
      <c r="A374" s="1022"/>
      <c r="B374" s="496" t="s">
        <v>243</v>
      </c>
      <c r="C374" s="426" t="s">
        <v>244</v>
      </c>
      <c r="D374" s="426" t="s">
        <v>111</v>
      </c>
      <c r="E374" s="426">
        <v>9</v>
      </c>
      <c r="F374" s="622">
        <v>2000</v>
      </c>
      <c r="G374" s="512">
        <v>0.69729729729729728</v>
      </c>
      <c r="H374" s="423">
        <v>0</v>
      </c>
      <c r="I374" s="423">
        <v>0.23363363363363363</v>
      </c>
      <c r="J374" s="423">
        <v>1.8264264264264263</v>
      </c>
      <c r="K374" s="423">
        <v>0</v>
      </c>
      <c r="L374" s="423">
        <v>0</v>
      </c>
      <c r="M374" s="423">
        <v>9.7897897897897906E-2</v>
      </c>
      <c r="N374" s="430">
        <v>0</v>
      </c>
      <c r="O374" s="423">
        <v>0</v>
      </c>
      <c r="P374" s="423">
        <v>0.46126126126126127</v>
      </c>
      <c r="Q374" s="423">
        <v>0</v>
      </c>
      <c r="R374" s="423">
        <v>0.17297297297297295</v>
      </c>
      <c r="S374" s="423">
        <v>0.19099099099099101</v>
      </c>
      <c r="T374" s="429">
        <v>0</v>
      </c>
      <c r="U374" s="423">
        <v>0</v>
      </c>
      <c r="V374" s="423">
        <v>0</v>
      </c>
      <c r="W374" s="423">
        <v>0</v>
      </c>
      <c r="X374" s="423">
        <v>0</v>
      </c>
      <c r="Y374" s="423">
        <v>0</v>
      </c>
      <c r="Z374" s="423">
        <v>0</v>
      </c>
      <c r="AA374" s="423">
        <v>0</v>
      </c>
      <c r="AB374" s="423">
        <v>0</v>
      </c>
      <c r="AC374" s="423">
        <v>0</v>
      </c>
      <c r="AD374" s="423">
        <v>0</v>
      </c>
      <c r="AE374" s="429">
        <v>0</v>
      </c>
      <c r="AF374" s="423">
        <v>0</v>
      </c>
      <c r="AG374" s="423">
        <v>0.19819819819819817</v>
      </c>
      <c r="AH374" s="430">
        <v>1.6348348348348349</v>
      </c>
      <c r="AI374" s="387"/>
      <c r="AJ374" s="382"/>
      <c r="AK374" s="282"/>
    </row>
    <row r="375" spans="1:37">
      <c r="A375" s="1022"/>
      <c r="B375" s="498" t="s">
        <v>243</v>
      </c>
      <c r="C375" s="434" t="s">
        <v>244</v>
      </c>
      <c r="D375" s="426" t="s">
        <v>111</v>
      </c>
      <c r="E375" s="434">
        <v>10</v>
      </c>
      <c r="F375" s="623">
        <v>2000</v>
      </c>
      <c r="G375" s="513">
        <v>0.46</v>
      </c>
      <c r="H375" s="439">
        <v>0</v>
      </c>
      <c r="I375" s="439">
        <v>0</v>
      </c>
      <c r="J375" s="439">
        <v>9.65885885885886</v>
      </c>
      <c r="K375" s="439">
        <v>0</v>
      </c>
      <c r="L375" s="439">
        <v>0</v>
      </c>
      <c r="M375" s="439">
        <v>0</v>
      </c>
      <c r="N375" s="441">
        <v>0</v>
      </c>
      <c r="O375" s="439">
        <v>0</v>
      </c>
      <c r="P375" s="439">
        <v>0</v>
      </c>
      <c r="Q375" s="439">
        <v>0</v>
      </c>
      <c r="R375" s="439">
        <v>0.55435435435435432</v>
      </c>
      <c r="S375" s="439">
        <v>0</v>
      </c>
      <c r="T375" s="440">
        <v>0</v>
      </c>
      <c r="U375" s="439">
        <v>0</v>
      </c>
      <c r="V375" s="439">
        <v>0</v>
      </c>
      <c r="W375" s="439">
        <v>0.36216216216216213</v>
      </c>
      <c r="X375" s="439">
        <v>0</v>
      </c>
      <c r="Y375" s="439">
        <v>0</v>
      </c>
      <c r="Z375" s="439">
        <v>0</v>
      </c>
      <c r="AA375" s="439">
        <v>0</v>
      </c>
      <c r="AB375" s="439">
        <v>0</v>
      </c>
      <c r="AC375" s="439">
        <v>0</v>
      </c>
      <c r="AD375" s="439">
        <v>0</v>
      </c>
      <c r="AE375" s="440">
        <v>0</v>
      </c>
      <c r="AF375" s="439">
        <v>0</v>
      </c>
      <c r="AG375" s="439">
        <v>0.50330330330330331</v>
      </c>
      <c r="AH375" s="441">
        <v>0.7885885885885886</v>
      </c>
      <c r="AI375" s="387"/>
      <c r="AJ375" s="382"/>
      <c r="AK375" s="282"/>
    </row>
    <row r="376" spans="1:37" s="171" customFormat="1">
      <c r="A376" s="1022"/>
      <c r="B376" s="629" t="s">
        <v>194</v>
      </c>
      <c r="C376" s="690"/>
      <c r="D376" s="568"/>
      <c r="E376" s="690"/>
      <c r="F376" s="682"/>
      <c r="G376" s="683">
        <v>1</v>
      </c>
      <c r="H376" s="684">
        <v>0</v>
      </c>
      <c r="I376" s="685">
        <v>1</v>
      </c>
      <c r="J376" s="685">
        <v>1</v>
      </c>
      <c r="K376" s="685">
        <v>0</v>
      </c>
      <c r="L376" s="685">
        <v>1</v>
      </c>
      <c r="M376" s="685">
        <v>1</v>
      </c>
      <c r="N376" s="686">
        <v>1</v>
      </c>
      <c r="O376" s="685">
        <v>1</v>
      </c>
      <c r="P376" s="685">
        <v>1</v>
      </c>
      <c r="Q376" s="685">
        <v>1</v>
      </c>
      <c r="R376" s="685">
        <v>1</v>
      </c>
      <c r="S376" s="685">
        <v>1</v>
      </c>
      <c r="T376" s="685">
        <v>0</v>
      </c>
      <c r="U376" s="685">
        <v>1</v>
      </c>
      <c r="V376" s="685">
        <v>0</v>
      </c>
      <c r="W376" s="685">
        <v>1</v>
      </c>
      <c r="X376" s="685">
        <v>0</v>
      </c>
      <c r="Y376" s="685">
        <v>0</v>
      </c>
      <c r="Z376" s="685">
        <v>0</v>
      </c>
      <c r="AA376" s="685">
        <v>0</v>
      </c>
      <c r="AB376" s="685">
        <v>0</v>
      </c>
      <c r="AC376" s="685">
        <v>0</v>
      </c>
      <c r="AD376" s="685">
        <v>0</v>
      </c>
      <c r="AE376" s="685">
        <v>0</v>
      </c>
      <c r="AF376" s="685">
        <v>1</v>
      </c>
      <c r="AG376" s="685">
        <v>1</v>
      </c>
      <c r="AH376" s="686">
        <v>1</v>
      </c>
      <c r="AI376" s="971">
        <f>SUM(G376:AH376)</f>
        <v>16</v>
      </c>
      <c r="AJ376" s="644">
        <v>6</v>
      </c>
      <c r="AK376" s="979" t="s">
        <v>119</v>
      </c>
    </row>
    <row r="377" spans="1:37">
      <c r="A377" s="1022"/>
      <c r="B377" s="496" t="s">
        <v>243</v>
      </c>
      <c r="C377" s="426" t="s">
        <v>244</v>
      </c>
      <c r="D377" s="426" t="s">
        <v>112</v>
      </c>
      <c r="E377" s="426">
        <v>1</v>
      </c>
      <c r="F377" s="622">
        <v>2000</v>
      </c>
      <c r="G377" s="512">
        <v>0</v>
      </c>
      <c r="H377" s="423">
        <v>0</v>
      </c>
      <c r="I377" s="423">
        <v>0.16516516516516519</v>
      </c>
      <c r="J377" s="423">
        <v>8.7171171171171178</v>
      </c>
      <c r="K377" s="423">
        <v>0</v>
      </c>
      <c r="L377" s="423">
        <v>0</v>
      </c>
      <c r="M377" s="423">
        <v>0.60660660660660648</v>
      </c>
      <c r="N377" s="430">
        <v>0</v>
      </c>
      <c r="O377" s="423">
        <v>0</v>
      </c>
      <c r="P377" s="423">
        <v>0.16456456456456456</v>
      </c>
      <c r="Q377" s="423">
        <v>5.9459459459459463E-2</v>
      </c>
      <c r="R377" s="423">
        <v>0</v>
      </c>
      <c r="S377" s="423">
        <v>0.22342342342342339</v>
      </c>
      <c r="T377" s="429">
        <v>0</v>
      </c>
      <c r="U377" s="423">
        <v>0</v>
      </c>
      <c r="V377" s="423">
        <v>0</v>
      </c>
      <c r="W377" s="423">
        <v>0.37117117117117115</v>
      </c>
      <c r="X377" s="423">
        <v>0</v>
      </c>
      <c r="Y377" s="423">
        <v>0</v>
      </c>
      <c r="Z377" s="423">
        <v>0</v>
      </c>
      <c r="AA377" s="423">
        <v>0</v>
      </c>
      <c r="AB377" s="423">
        <v>0</v>
      </c>
      <c r="AC377" s="423">
        <v>0</v>
      </c>
      <c r="AD377" s="423">
        <v>0</v>
      </c>
      <c r="AE377" s="429">
        <v>0</v>
      </c>
      <c r="AF377" s="423">
        <v>4.2162162162162158</v>
      </c>
      <c r="AG377" s="423">
        <v>6.6066066066066076E-2</v>
      </c>
      <c r="AH377" s="430">
        <v>0</v>
      </c>
      <c r="AI377" s="978"/>
      <c r="AJ377" s="974"/>
      <c r="AK377" s="282"/>
    </row>
    <row r="378" spans="1:37">
      <c r="A378" s="1022"/>
      <c r="B378" s="496" t="s">
        <v>243</v>
      </c>
      <c r="C378" s="426" t="s">
        <v>244</v>
      </c>
      <c r="D378" s="426" t="s">
        <v>112</v>
      </c>
      <c r="E378" s="426">
        <v>2</v>
      </c>
      <c r="F378" s="622">
        <v>2000</v>
      </c>
      <c r="G378" s="512">
        <v>0</v>
      </c>
      <c r="H378" s="423">
        <v>0</v>
      </c>
      <c r="I378" s="423">
        <v>0.68948948948948952</v>
      </c>
      <c r="J378" s="423">
        <v>0</v>
      </c>
      <c r="K378" s="423">
        <v>0</v>
      </c>
      <c r="L378" s="423">
        <v>0.83903903903903909</v>
      </c>
      <c r="M378" s="423">
        <v>1.4174174174174174</v>
      </c>
      <c r="N378" s="430">
        <v>0.442042042042042</v>
      </c>
      <c r="O378" s="423">
        <v>0.59579579579579578</v>
      </c>
      <c r="P378" s="423">
        <v>0.11231231231231231</v>
      </c>
      <c r="Q378" s="423">
        <v>0</v>
      </c>
      <c r="R378" s="423">
        <v>0</v>
      </c>
      <c r="S378" s="423">
        <v>0.10630630630630632</v>
      </c>
      <c r="T378" s="429">
        <v>0</v>
      </c>
      <c r="U378" s="423">
        <v>0</v>
      </c>
      <c r="V378" s="423">
        <v>0</v>
      </c>
      <c r="W378" s="423">
        <v>0.18738738738738739</v>
      </c>
      <c r="X378" s="423">
        <v>0</v>
      </c>
      <c r="Y378" s="423">
        <v>0</v>
      </c>
      <c r="Z378" s="423">
        <v>0</v>
      </c>
      <c r="AA378" s="423">
        <v>0</v>
      </c>
      <c r="AB378" s="423">
        <v>0</v>
      </c>
      <c r="AC378" s="423">
        <v>0</v>
      </c>
      <c r="AD378" s="423">
        <v>0</v>
      </c>
      <c r="AE378" s="429">
        <v>0</v>
      </c>
      <c r="AF378" s="423">
        <v>5.6372372372372377</v>
      </c>
      <c r="AG378" s="423">
        <v>1.1909909909909908</v>
      </c>
      <c r="AH378" s="430">
        <v>0</v>
      </c>
      <c r="AI378" s="978"/>
      <c r="AJ378" s="974"/>
      <c r="AK378" s="282"/>
    </row>
    <row r="379" spans="1:37">
      <c r="A379" s="1022"/>
      <c r="B379" s="496" t="s">
        <v>243</v>
      </c>
      <c r="C379" s="426" t="s">
        <v>244</v>
      </c>
      <c r="D379" s="426" t="s">
        <v>112</v>
      </c>
      <c r="E379" s="426">
        <v>3</v>
      </c>
      <c r="F379" s="622">
        <v>2000</v>
      </c>
      <c r="G379" s="512">
        <v>0</v>
      </c>
      <c r="H379" s="423">
        <v>0</v>
      </c>
      <c r="I379" s="423">
        <v>0</v>
      </c>
      <c r="J379" s="423">
        <v>0.43003003003003004</v>
      </c>
      <c r="K379" s="423">
        <v>0</v>
      </c>
      <c r="L379" s="423">
        <v>1.4102102102102101</v>
      </c>
      <c r="M379" s="423">
        <v>3.5669669669669664</v>
      </c>
      <c r="N379" s="430">
        <v>0.43543543543543545</v>
      </c>
      <c r="O379" s="423">
        <v>0</v>
      </c>
      <c r="P379" s="423">
        <v>0</v>
      </c>
      <c r="Q379" s="423">
        <v>0</v>
      </c>
      <c r="R379" s="423">
        <v>0</v>
      </c>
      <c r="S379" s="423">
        <v>0</v>
      </c>
      <c r="T379" s="429">
        <v>0</v>
      </c>
      <c r="U379" s="423">
        <v>0</v>
      </c>
      <c r="V379" s="423">
        <v>0</v>
      </c>
      <c r="W379" s="423">
        <v>2.2222222222222223E-2</v>
      </c>
      <c r="X379" s="423">
        <v>0</v>
      </c>
      <c r="Y379" s="423">
        <v>0</v>
      </c>
      <c r="Z379" s="423">
        <v>0</v>
      </c>
      <c r="AA379" s="423">
        <v>0</v>
      </c>
      <c r="AB379" s="423">
        <v>0</v>
      </c>
      <c r="AC379" s="423">
        <v>0</v>
      </c>
      <c r="AD379" s="423">
        <v>0</v>
      </c>
      <c r="AE379" s="429">
        <v>0</v>
      </c>
      <c r="AF379" s="423">
        <v>0</v>
      </c>
      <c r="AG379" s="423">
        <v>0.21981981981981982</v>
      </c>
      <c r="AH379" s="430">
        <v>0</v>
      </c>
      <c r="AI379" s="380"/>
      <c r="AJ379" s="381"/>
      <c r="AK379" s="155"/>
    </row>
    <row r="380" spans="1:37">
      <c r="A380" s="1022"/>
      <c r="B380" s="496" t="s">
        <v>243</v>
      </c>
      <c r="C380" s="426" t="s">
        <v>244</v>
      </c>
      <c r="D380" s="426" t="s">
        <v>112</v>
      </c>
      <c r="E380" s="426">
        <v>4</v>
      </c>
      <c r="F380" s="622">
        <v>2000</v>
      </c>
      <c r="G380" s="512">
        <v>0</v>
      </c>
      <c r="H380" s="423">
        <v>0</v>
      </c>
      <c r="I380" s="423">
        <v>0.25525525525525528</v>
      </c>
      <c r="J380" s="423">
        <v>4.5495495495495497</v>
      </c>
      <c r="K380" s="423">
        <v>0</v>
      </c>
      <c r="L380" s="423">
        <v>0.48168168168168168</v>
      </c>
      <c r="M380" s="423">
        <v>0.85045045045045053</v>
      </c>
      <c r="N380" s="430">
        <v>0.62642642642642643</v>
      </c>
      <c r="O380" s="423">
        <v>0</v>
      </c>
      <c r="P380" s="423">
        <v>0</v>
      </c>
      <c r="Q380" s="423">
        <v>5.6456456456456458E-2</v>
      </c>
      <c r="R380" s="423">
        <v>1.4834834834834836</v>
      </c>
      <c r="S380" s="423">
        <v>2.5825825825825828E-2</v>
      </c>
      <c r="T380" s="429">
        <v>0</v>
      </c>
      <c r="U380" s="423">
        <v>0</v>
      </c>
      <c r="V380" s="423">
        <v>0</v>
      </c>
      <c r="W380" s="423">
        <v>7.7477477477477477E-2</v>
      </c>
      <c r="X380" s="423">
        <v>0</v>
      </c>
      <c r="Y380" s="423">
        <v>0</v>
      </c>
      <c r="Z380" s="423">
        <v>0</v>
      </c>
      <c r="AA380" s="423">
        <v>0</v>
      </c>
      <c r="AB380" s="423">
        <v>0</v>
      </c>
      <c r="AC380" s="423">
        <v>0</v>
      </c>
      <c r="AD380" s="423">
        <v>0</v>
      </c>
      <c r="AE380" s="429">
        <v>0</v>
      </c>
      <c r="AF380" s="423">
        <v>0</v>
      </c>
      <c r="AG380" s="423">
        <v>0.42342342342342348</v>
      </c>
      <c r="AH380" s="423">
        <v>1.7099099099099098</v>
      </c>
      <c r="AI380" s="380"/>
      <c r="AJ380" s="381"/>
      <c r="AK380" s="155"/>
    </row>
    <row r="381" spans="1:37">
      <c r="A381" s="1022"/>
      <c r="B381" s="496" t="s">
        <v>243</v>
      </c>
      <c r="C381" s="426" t="s">
        <v>244</v>
      </c>
      <c r="D381" s="426" t="s">
        <v>112</v>
      </c>
      <c r="E381" s="426">
        <v>5</v>
      </c>
      <c r="F381" s="622">
        <v>2000</v>
      </c>
      <c r="G381" s="512">
        <v>0</v>
      </c>
      <c r="H381" s="423">
        <v>0</v>
      </c>
      <c r="I381" s="423">
        <v>0.22222222222222224</v>
      </c>
      <c r="J381" s="423">
        <v>13.591591591591593</v>
      </c>
      <c r="K381" s="423">
        <v>0</v>
      </c>
      <c r="L381" s="423">
        <v>0.16156156156156157</v>
      </c>
      <c r="M381" s="423">
        <v>0.11531531531531532</v>
      </c>
      <c r="N381" s="430">
        <v>0</v>
      </c>
      <c r="O381" s="423">
        <v>0</v>
      </c>
      <c r="P381" s="423">
        <v>0.64144144144144155</v>
      </c>
      <c r="Q381" s="423">
        <v>8.8888888888888892E-2</v>
      </c>
      <c r="R381" s="423">
        <v>0.33033033033033038</v>
      </c>
      <c r="S381" s="423">
        <v>0.11711711711711711</v>
      </c>
      <c r="T381" s="429">
        <v>0</v>
      </c>
      <c r="U381" s="423">
        <v>0</v>
      </c>
      <c r="V381" s="423">
        <v>0</v>
      </c>
      <c r="W381" s="423">
        <v>8.5285285285285284E-2</v>
      </c>
      <c r="X381" s="423">
        <v>0</v>
      </c>
      <c r="Y381" s="423">
        <v>0</v>
      </c>
      <c r="Z381" s="423">
        <v>0</v>
      </c>
      <c r="AA381" s="423">
        <v>0</v>
      </c>
      <c r="AB381" s="423">
        <v>0</v>
      </c>
      <c r="AC381" s="423">
        <v>0</v>
      </c>
      <c r="AD381" s="423">
        <v>0</v>
      </c>
      <c r="AE381" s="429">
        <v>0</v>
      </c>
      <c r="AF381" s="423">
        <v>2.639039039039039</v>
      </c>
      <c r="AG381" s="423">
        <v>0.67207207207207209</v>
      </c>
      <c r="AH381" s="423">
        <v>0</v>
      </c>
      <c r="AI381" s="380"/>
      <c r="AJ381" s="381"/>
      <c r="AK381" s="155"/>
    </row>
    <row r="382" spans="1:37">
      <c r="A382" s="1022"/>
      <c r="B382" s="496" t="s">
        <v>243</v>
      </c>
      <c r="C382" s="426" t="s">
        <v>244</v>
      </c>
      <c r="D382" s="426" t="s">
        <v>112</v>
      </c>
      <c r="E382" s="426">
        <v>6</v>
      </c>
      <c r="F382" s="622">
        <v>2000</v>
      </c>
      <c r="G382" s="512">
        <v>0</v>
      </c>
      <c r="H382" s="423">
        <v>0</v>
      </c>
      <c r="I382" s="423">
        <v>0.42642642642642647</v>
      </c>
      <c r="J382" s="423">
        <v>6.4876876876876874</v>
      </c>
      <c r="K382" s="423">
        <v>0</v>
      </c>
      <c r="L382" s="423">
        <v>0</v>
      </c>
      <c r="M382" s="423">
        <v>0.15435435435435438</v>
      </c>
      <c r="N382" s="430">
        <v>0</v>
      </c>
      <c r="O382" s="423">
        <v>0.84144144144144151</v>
      </c>
      <c r="P382" s="423">
        <v>0</v>
      </c>
      <c r="Q382" s="423">
        <v>0</v>
      </c>
      <c r="R382" s="423">
        <v>0</v>
      </c>
      <c r="S382" s="423">
        <v>0.12012012012012012</v>
      </c>
      <c r="T382" s="429">
        <v>0</v>
      </c>
      <c r="U382" s="423">
        <v>0.12252252252252251</v>
      </c>
      <c r="V382" s="423">
        <v>0</v>
      </c>
      <c r="W382" s="423">
        <v>0.38618618618618616</v>
      </c>
      <c r="X382" s="423">
        <v>0</v>
      </c>
      <c r="Y382" s="423">
        <v>0</v>
      </c>
      <c r="Z382" s="423">
        <v>0</v>
      </c>
      <c r="AA382" s="423">
        <v>0</v>
      </c>
      <c r="AB382" s="423">
        <v>0</v>
      </c>
      <c r="AC382" s="423">
        <v>0</v>
      </c>
      <c r="AD382" s="423">
        <v>0</v>
      </c>
      <c r="AE382" s="429">
        <v>0</v>
      </c>
      <c r="AF382" s="423">
        <v>3.001201201201201</v>
      </c>
      <c r="AG382" s="423">
        <v>0.29969969969969967</v>
      </c>
      <c r="AH382" s="423">
        <v>0</v>
      </c>
      <c r="AI382" s="380"/>
      <c r="AJ382" s="381"/>
      <c r="AK382" s="155"/>
    </row>
    <row r="383" spans="1:37">
      <c r="A383" s="1022"/>
      <c r="B383" s="496" t="s">
        <v>243</v>
      </c>
      <c r="C383" s="426" t="s">
        <v>244</v>
      </c>
      <c r="D383" s="426" t="s">
        <v>112</v>
      </c>
      <c r="E383" s="426">
        <v>7</v>
      </c>
      <c r="F383" s="622">
        <v>2000</v>
      </c>
      <c r="G383" s="512">
        <v>0</v>
      </c>
      <c r="H383" s="423">
        <v>0</v>
      </c>
      <c r="I383" s="423">
        <v>8.9489489489489496E-2</v>
      </c>
      <c r="J383" s="423">
        <v>5.1315315315315324</v>
      </c>
      <c r="K383" s="423">
        <v>0</v>
      </c>
      <c r="L383" s="423">
        <v>0</v>
      </c>
      <c r="M383" s="423">
        <v>0.32612612612612613</v>
      </c>
      <c r="N383" s="430">
        <v>0</v>
      </c>
      <c r="O383" s="423">
        <v>0.26666666666666661</v>
      </c>
      <c r="P383" s="423">
        <v>0.27927927927927926</v>
      </c>
      <c r="Q383" s="423">
        <v>0.25585585585585585</v>
      </c>
      <c r="R383" s="423">
        <v>0</v>
      </c>
      <c r="S383" s="423">
        <v>2.4234234234234231</v>
      </c>
      <c r="T383" s="429">
        <v>0</v>
      </c>
      <c r="U383" s="423">
        <v>0</v>
      </c>
      <c r="V383" s="423">
        <v>0</v>
      </c>
      <c r="W383" s="423">
        <v>0.59099099099099106</v>
      </c>
      <c r="X383" s="423">
        <v>0</v>
      </c>
      <c r="Y383" s="423">
        <v>0</v>
      </c>
      <c r="Z383" s="423">
        <v>0</v>
      </c>
      <c r="AA383" s="423">
        <v>0</v>
      </c>
      <c r="AB383" s="423">
        <v>0</v>
      </c>
      <c r="AC383" s="423">
        <v>0</v>
      </c>
      <c r="AD383" s="423">
        <v>0</v>
      </c>
      <c r="AE383" s="429">
        <v>0</v>
      </c>
      <c r="AF383" s="423">
        <v>0</v>
      </c>
      <c r="AG383" s="423">
        <v>0.70150150150150148</v>
      </c>
      <c r="AH383" s="423">
        <v>0.74594594594594599</v>
      </c>
      <c r="AI383" s="380"/>
      <c r="AJ383" s="381"/>
      <c r="AK383" s="155"/>
    </row>
    <row r="384" spans="1:37">
      <c r="A384" s="1022"/>
      <c r="B384" s="496" t="s">
        <v>243</v>
      </c>
      <c r="C384" s="426" t="s">
        <v>244</v>
      </c>
      <c r="D384" s="426" t="s">
        <v>112</v>
      </c>
      <c r="E384" s="426">
        <v>8</v>
      </c>
      <c r="F384" s="622">
        <v>2000</v>
      </c>
      <c r="G384" s="512">
        <v>0</v>
      </c>
      <c r="H384" s="423">
        <v>0</v>
      </c>
      <c r="I384" s="423">
        <v>0.53753753753753752</v>
      </c>
      <c r="J384" s="423">
        <v>6.8078078078078077</v>
      </c>
      <c r="K384" s="423">
        <v>0</v>
      </c>
      <c r="L384" s="423">
        <v>0</v>
      </c>
      <c r="M384" s="423">
        <v>0.97417417417417418</v>
      </c>
      <c r="N384" s="430">
        <v>0.59579579579579578</v>
      </c>
      <c r="O384" s="423">
        <v>0</v>
      </c>
      <c r="P384" s="423">
        <v>0.16276276276276275</v>
      </c>
      <c r="Q384" s="423">
        <v>0</v>
      </c>
      <c r="R384" s="423">
        <v>0</v>
      </c>
      <c r="S384" s="423">
        <v>0.76456456456456456</v>
      </c>
      <c r="T384" s="429">
        <v>0</v>
      </c>
      <c r="U384" s="423">
        <v>0</v>
      </c>
      <c r="V384" s="423">
        <v>0</v>
      </c>
      <c r="W384" s="423">
        <v>0.62762762762762769</v>
      </c>
      <c r="X384" s="423">
        <v>0</v>
      </c>
      <c r="Y384" s="423">
        <v>0</v>
      </c>
      <c r="Z384" s="423">
        <v>0</v>
      </c>
      <c r="AA384" s="423">
        <v>0</v>
      </c>
      <c r="AB384" s="423">
        <v>0</v>
      </c>
      <c r="AC384" s="423">
        <v>0</v>
      </c>
      <c r="AD384" s="423">
        <v>0</v>
      </c>
      <c r="AE384" s="429">
        <v>0</v>
      </c>
      <c r="AF384" s="423">
        <v>7.1843843843843844</v>
      </c>
      <c r="AG384" s="423">
        <v>0.87987987987987992</v>
      </c>
      <c r="AH384" s="423">
        <v>0</v>
      </c>
      <c r="AI384" s="380"/>
      <c r="AJ384" s="381"/>
      <c r="AK384" s="155"/>
    </row>
    <row r="385" spans="1:37">
      <c r="A385" s="1022"/>
      <c r="B385" s="496" t="s">
        <v>243</v>
      </c>
      <c r="C385" s="426" t="s">
        <v>244</v>
      </c>
      <c r="D385" s="426" t="s">
        <v>112</v>
      </c>
      <c r="E385" s="426">
        <v>9</v>
      </c>
      <c r="F385" s="622">
        <v>2000</v>
      </c>
      <c r="G385" s="512">
        <v>0</v>
      </c>
      <c r="H385" s="423">
        <v>0</v>
      </c>
      <c r="I385" s="423">
        <v>0</v>
      </c>
      <c r="J385" s="423">
        <v>0</v>
      </c>
      <c r="K385" s="423">
        <v>0</v>
      </c>
      <c r="L385" s="423">
        <v>3.2834834834834838</v>
      </c>
      <c r="M385" s="423">
        <v>2.2636636636636642</v>
      </c>
      <c r="N385" s="430">
        <v>0</v>
      </c>
      <c r="O385" s="423">
        <v>0</v>
      </c>
      <c r="P385" s="423">
        <v>0</v>
      </c>
      <c r="Q385" s="423">
        <v>0</v>
      </c>
      <c r="R385" s="423">
        <v>0</v>
      </c>
      <c r="S385" s="423">
        <v>0</v>
      </c>
      <c r="T385" s="429">
        <v>0</v>
      </c>
      <c r="U385" s="423">
        <v>0</v>
      </c>
      <c r="V385" s="423">
        <v>0</v>
      </c>
      <c r="W385" s="423">
        <v>4.3843843843843842E-2</v>
      </c>
      <c r="X385" s="423">
        <v>0</v>
      </c>
      <c r="Y385" s="423">
        <v>0</v>
      </c>
      <c r="Z385" s="423">
        <v>0</v>
      </c>
      <c r="AA385" s="423">
        <v>0</v>
      </c>
      <c r="AB385" s="423">
        <v>0</v>
      </c>
      <c r="AC385" s="423">
        <v>0</v>
      </c>
      <c r="AD385" s="423">
        <v>0</v>
      </c>
      <c r="AE385" s="429">
        <v>0</v>
      </c>
      <c r="AF385" s="423">
        <v>0.5603603603603603</v>
      </c>
      <c r="AG385" s="423">
        <v>0.34894894894894896</v>
      </c>
      <c r="AH385" s="423">
        <v>0</v>
      </c>
      <c r="AI385" s="380"/>
      <c r="AJ385" s="381"/>
      <c r="AK385" s="155"/>
    </row>
    <row r="386" spans="1:37">
      <c r="A386" s="1022"/>
      <c r="B386" s="498" t="s">
        <v>243</v>
      </c>
      <c r="C386" s="434" t="s">
        <v>244</v>
      </c>
      <c r="D386" s="426" t="s">
        <v>112</v>
      </c>
      <c r="E386" s="434">
        <v>10</v>
      </c>
      <c r="F386" s="623">
        <v>2000</v>
      </c>
      <c r="G386" s="513">
        <v>0.38</v>
      </c>
      <c r="H386" s="439">
        <v>0</v>
      </c>
      <c r="I386" s="439">
        <v>0</v>
      </c>
      <c r="J386" s="439">
        <v>0</v>
      </c>
      <c r="K386" s="439">
        <v>0</v>
      </c>
      <c r="L386" s="439">
        <v>4.2642642642642642E-2</v>
      </c>
      <c r="M386" s="439">
        <v>0.16516516516516519</v>
      </c>
      <c r="N386" s="441">
        <v>0</v>
      </c>
      <c r="O386" s="439">
        <v>0</v>
      </c>
      <c r="P386" s="439">
        <v>0</v>
      </c>
      <c r="Q386" s="439">
        <v>3.8438438438438437E-2</v>
      </c>
      <c r="R386" s="439">
        <v>0</v>
      </c>
      <c r="S386" s="439">
        <v>0</v>
      </c>
      <c r="T386" s="440">
        <v>0</v>
      </c>
      <c r="U386" s="439">
        <v>0</v>
      </c>
      <c r="V386" s="439">
        <v>0</v>
      </c>
      <c r="W386" s="439">
        <v>0.14174174174174176</v>
      </c>
      <c r="X386" s="439">
        <v>0</v>
      </c>
      <c r="Y386" s="439">
        <v>0</v>
      </c>
      <c r="Z386" s="439">
        <v>0</v>
      </c>
      <c r="AA386" s="439">
        <v>0</v>
      </c>
      <c r="AB386" s="439">
        <v>0</v>
      </c>
      <c r="AC386" s="439">
        <v>0</v>
      </c>
      <c r="AD386" s="439">
        <v>0</v>
      </c>
      <c r="AE386" s="440">
        <v>0</v>
      </c>
      <c r="AF386" s="439">
        <v>0</v>
      </c>
      <c r="AG386" s="439">
        <v>0.31951951951951951</v>
      </c>
      <c r="AH386" s="439">
        <v>0.38918918918918921</v>
      </c>
      <c r="AI386" s="380"/>
      <c r="AJ386" s="381"/>
      <c r="AK386" s="155"/>
    </row>
    <row r="387" spans="1:37" s="171" customFormat="1">
      <c r="A387" s="1022"/>
      <c r="B387" s="629" t="s">
        <v>194</v>
      </c>
      <c r="C387" s="690"/>
      <c r="D387" s="568"/>
      <c r="E387" s="690"/>
      <c r="F387" s="682"/>
      <c r="G387" s="683">
        <v>1</v>
      </c>
      <c r="H387" s="684">
        <v>0</v>
      </c>
      <c r="I387" s="685">
        <v>1</v>
      </c>
      <c r="J387" s="685">
        <v>1</v>
      </c>
      <c r="K387" s="685">
        <v>0</v>
      </c>
      <c r="L387" s="685">
        <v>1</v>
      </c>
      <c r="M387" s="685">
        <v>1</v>
      </c>
      <c r="N387" s="686">
        <v>1</v>
      </c>
      <c r="O387" s="685">
        <v>1</v>
      </c>
      <c r="P387" s="685">
        <v>1</v>
      </c>
      <c r="Q387" s="685">
        <v>1</v>
      </c>
      <c r="R387" s="685">
        <v>1</v>
      </c>
      <c r="S387" s="685">
        <v>1</v>
      </c>
      <c r="T387" s="685">
        <v>0</v>
      </c>
      <c r="U387" s="685">
        <v>1</v>
      </c>
      <c r="V387" s="685">
        <v>0</v>
      </c>
      <c r="W387" s="685">
        <v>1</v>
      </c>
      <c r="X387" s="685">
        <v>0</v>
      </c>
      <c r="Y387" s="685">
        <v>0</v>
      </c>
      <c r="Z387" s="685">
        <v>0</v>
      </c>
      <c r="AA387" s="685">
        <v>0</v>
      </c>
      <c r="AB387" s="685">
        <v>0</v>
      </c>
      <c r="AC387" s="685">
        <v>0</v>
      </c>
      <c r="AD387" s="685">
        <v>0</v>
      </c>
      <c r="AE387" s="685">
        <v>0</v>
      </c>
      <c r="AF387" s="685">
        <v>1</v>
      </c>
      <c r="AG387" s="685">
        <v>1</v>
      </c>
      <c r="AH387" s="686">
        <v>1</v>
      </c>
      <c r="AI387" s="971">
        <f>SUM(G387:AH387)</f>
        <v>16</v>
      </c>
      <c r="AJ387" s="644">
        <v>6</v>
      </c>
      <c r="AK387" s="200" t="s">
        <v>119</v>
      </c>
    </row>
    <row r="388" spans="1:37">
      <c r="A388" s="1022"/>
      <c r="B388" s="624" t="s">
        <v>243</v>
      </c>
      <c r="C388" s="625" t="s">
        <v>244</v>
      </c>
      <c r="D388" s="426" t="s">
        <v>113</v>
      </c>
      <c r="E388" s="426">
        <v>1</v>
      </c>
      <c r="F388" s="622">
        <v>2000</v>
      </c>
      <c r="G388" s="512">
        <v>0</v>
      </c>
      <c r="H388" s="423">
        <v>0</v>
      </c>
      <c r="I388" s="423">
        <v>0.4048048048048048</v>
      </c>
      <c r="J388" s="423">
        <v>0.93993993993993985</v>
      </c>
      <c r="K388" s="423">
        <v>0</v>
      </c>
      <c r="L388" s="423">
        <v>0.39579579579579577</v>
      </c>
      <c r="M388" s="423">
        <v>0.63723723723723724</v>
      </c>
      <c r="N388" s="430">
        <v>4.6846846846846847E-2</v>
      </c>
      <c r="O388" s="423">
        <v>0</v>
      </c>
      <c r="P388" s="423">
        <v>0.29729729729729731</v>
      </c>
      <c r="Q388" s="423">
        <v>2.6426426426426425E-2</v>
      </c>
      <c r="R388" s="423">
        <v>0</v>
      </c>
      <c r="S388" s="423">
        <v>2.8828828828828829E-2</v>
      </c>
      <c r="T388" s="429">
        <v>0</v>
      </c>
      <c r="U388" s="423">
        <v>0</v>
      </c>
      <c r="V388" s="423">
        <v>0</v>
      </c>
      <c r="W388" s="423">
        <v>0.13393393393393394</v>
      </c>
      <c r="X388" s="423">
        <v>0</v>
      </c>
      <c r="Y388" s="423">
        <v>0</v>
      </c>
      <c r="Z388" s="423">
        <v>0</v>
      </c>
      <c r="AA388" s="423">
        <v>0</v>
      </c>
      <c r="AB388" s="423">
        <v>0</v>
      </c>
      <c r="AC388" s="423">
        <v>0</v>
      </c>
      <c r="AD388" s="423">
        <v>0</v>
      </c>
      <c r="AE388" s="429">
        <v>0</v>
      </c>
      <c r="AF388" s="423">
        <v>3.4108108108108102</v>
      </c>
      <c r="AG388" s="423">
        <v>0.45825825825825828</v>
      </c>
      <c r="AH388" s="430">
        <v>0</v>
      </c>
      <c r="AI388" s="380"/>
      <c r="AJ388" s="381"/>
      <c r="AK388" s="155"/>
    </row>
    <row r="389" spans="1:37">
      <c r="A389" s="1022"/>
      <c r="B389" s="624" t="s">
        <v>243</v>
      </c>
      <c r="C389" s="626" t="s">
        <v>244</v>
      </c>
      <c r="D389" s="426" t="s">
        <v>113</v>
      </c>
      <c r="E389" s="426">
        <v>2</v>
      </c>
      <c r="F389" s="622">
        <v>2000</v>
      </c>
      <c r="G389" s="512">
        <v>0</v>
      </c>
      <c r="H389" s="423">
        <v>0</v>
      </c>
      <c r="I389" s="423">
        <v>0.53513513513513522</v>
      </c>
      <c r="J389" s="423">
        <v>0.73813813813813822</v>
      </c>
      <c r="K389" s="423">
        <v>0</v>
      </c>
      <c r="L389" s="423">
        <v>0</v>
      </c>
      <c r="M389" s="423">
        <v>0.92372372372372369</v>
      </c>
      <c r="N389" s="430">
        <v>0</v>
      </c>
      <c r="O389" s="423">
        <v>0.32972972972972975</v>
      </c>
      <c r="P389" s="423">
        <v>2.5405405405405408</v>
      </c>
      <c r="Q389" s="423">
        <v>1.4414414414414415E-2</v>
      </c>
      <c r="R389" s="423">
        <v>0</v>
      </c>
      <c r="S389" s="423">
        <v>0.35435435435435436</v>
      </c>
      <c r="T389" s="429">
        <v>0</v>
      </c>
      <c r="U389" s="423">
        <v>0</v>
      </c>
      <c r="V389" s="423">
        <v>0</v>
      </c>
      <c r="W389" s="423">
        <v>0.46786786786786783</v>
      </c>
      <c r="X389" s="423">
        <v>0</v>
      </c>
      <c r="Y389" s="423">
        <v>0</v>
      </c>
      <c r="Z389" s="423">
        <v>0</v>
      </c>
      <c r="AA389" s="423">
        <v>0</v>
      </c>
      <c r="AB389" s="423">
        <v>0</v>
      </c>
      <c r="AC389" s="423">
        <v>0</v>
      </c>
      <c r="AD389" s="423">
        <v>0</v>
      </c>
      <c r="AE389" s="429">
        <v>0</v>
      </c>
      <c r="AF389" s="423">
        <v>0.90390390390390396</v>
      </c>
      <c r="AG389" s="423">
        <v>0.76156156156156163</v>
      </c>
      <c r="AH389" s="430">
        <v>0</v>
      </c>
      <c r="AI389" s="380"/>
      <c r="AJ389" s="381"/>
      <c r="AK389" s="155"/>
    </row>
    <row r="390" spans="1:37">
      <c r="A390" s="1022"/>
      <c r="B390" s="624" t="s">
        <v>243</v>
      </c>
      <c r="C390" s="626" t="s">
        <v>244</v>
      </c>
      <c r="D390" s="426" t="s">
        <v>113</v>
      </c>
      <c r="E390" s="426">
        <v>3</v>
      </c>
      <c r="F390" s="622">
        <v>2000</v>
      </c>
      <c r="G390" s="512">
        <v>0</v>
      </c>
      <c r="H390" s="423">
        <v>0</v>
      </c>
      <c r="I390" s="423">
        <v>0.30150150150150146</v>
      </c>
      <c r="J390" s="423">
        <v>1.637837837837838</v>
      </c>
      <c r="K390" s="423">
        <v>0</v>
      </c>
      <c r="L390" s="423">
        <v>2.7027027027027031</v>
      </c>
      <c r="M390" s="423">
        <v>2.4366366366366368</v>
      </c>
      <c r="N390" s="430">
        <v>0.51891891891891895</v>
      </c>
      <c r="O390" s="423">
        <v>0</v>
      </c>
      <c r="P390" s="423">
        <v>0</v>
      </c>
      <c r="Q390" s="423">
        <v>0</v>
      </c>
      <c r="R390" s="423">
        <v>0</v>
      </c>
      <c r="S390" s="423">
        <v>0.11291291291291292</v>
      </c>
      <c r="T390" s="429">
        <v>0</v>
      </c>
      <c r="U390" s="423">
        <v>0</v>
      </c>
      <c r="V390" s="423">
        <v>0</v>
      </c>
      <c r="W390" s="423">
        <v>5.1651651651651656E-2</v>
      </c>
      <c r="X390" s="423">
        <v>0</v>
      </c>
      <c r="Y390" s="423">
        <v>0</v>
      </c>
      <c r="Z390" s="423">
        <v>0</v>
      </c>
      <c r="AA390" s="423">
        <v>0</v>
      </c>
      <c r="AB390" s="423">
        <v>0</v>
      </c>
      <c r="AC390" s="423">
        <v>0</v>
      </c>
      <c r="AD390" s="423">
        <v>0</v>
      </c>
      <c r="AE390" s="429">
        <v>0</v>
      </c>
      <c r="AF390" s="423">
        <v>1.0252252252252252</v>
      </c>
      <c r="AG390" s="423">
        <v>0.30570570570570571</v>
      </c>
      <c r="AH390" s="430">
        <v>0</v>
      </c>
      <c r="AI390" s="380"/>
      <c r="AJ390" s="381"/>
      <c r="AK390" s="155"/>
    </row>
    <row r="391" spans="1:37">
      <c r="A391" s="1022"/>
      <c r="B391" s="624" t="s">
        <v>243</v>
      </c>
      <c r="C391" s="626" t="s">
        <v>244</v>
      </c>
      <c r="D391" s="426" t="s">
        <v>113</v>
      </c>
      <c r="E391" s="426">
        <v>4</v>
      </c>
      <c r="F391" s="622">
        <v>2000</v>
      </c>
      <c r="G391" s="512">
        <v>0</v>
      </c>
      <c r="H391" s="423">
        <v>0</v>
      </c>
      <c r="I391" s="423">
        <v>0.41921921921921923</v>
      </c>
      <c r="J391" s="423">
        <v>0.39639639639639634</v>
      </c>
      <c r="K391" s="423">
        <v>0</v>
      </c>
      <c r="L391" s="423">
        <v>0.442042042042042</v>
      </c>
      <c r="M391" s="423">
        <v>0.98198198198198217</v>
      </c>
      <c r="N391" s="430">
        <v>0.30870870870870876</v>
      </c>
      <c r="O391" s="423">
        <v>0</v>
      </c>
      <c r="P391" s="423">
        <v>9.7897897897897906E-2</v>
      </c>
      <c r="Q391" s="423">
        <v>0</v>
      </c>
      <c r="R391" s="423">
        <v>0</v>
      </c>
      <c r="S391" s="423">
        <v>8.7687687687687685E-2</v>
      </c>
      <c r="T391" s="429">
        <v>0</v>
      </c>
      <c r="U391" s="423">
        <v>0</v>
      </c>
      <c r="V391" s="423">
        <v>0</v>
      </c>
      <c r="W391" s="423">
        <v>0.12432432432432432</v>
      </c>
      <c r="X391" s="423">
        <v>0</v>
      </c>
      <c r="Y391" s="423">
        <v>0</v>
      </c>
      <c r="Z391" s="423">
        <v>0</v>
      </c>
      <c r="AA391" s="423">
        <v>0</v>
      </c>
      <c r="AB391" s="423">
        <v>0</v>
      </c>
      <c r="AC391" s="423">
        <v>0</v>
      </c>
      <c r="AD391" s="423">
        <v>0</v>
      </c>
      <c r="AE391" s="429">
        <v>0</v>
      </c>
      <c r="AF391" s="423">
        <v>4.303303303303303</v>
      </c>
      <c r="AG391" s="423">
        <v>0.94654654654654657</v>
      </c>
      <c r="AH391" s="430">
        <v>0</v>
      </c>
      <c r="AI391" s="380"/>
      <c r="AJ391" s="381"/>
      <c r="AK391" s="155"/>
    </row>
    <row r="392" spans="1:37">
      <c r="A392" s="1022"/>
      <c r="B392" s="624" t="s">
        <v>243</v>
      </c>
      <c r="C392" s="626" t="s">
        <v>244</v>
      </c>
      <c r="D392" s="426" t="s">
        <v>113</v>
      </c>
      <c r="E392" s="426">
        <v>5</v>
      </c>
      <c r="F392" s="622">
        <v>2000</v>
      </c>
      <c r="G392" s="512">
        <v>0</v>
      </c>
      <c r="H392" s="423">
        <v>0</v>
      </c>
      <c r="I392" s="423">
        <v>0</v>
      </c>
      <c r="J392" s="423">
        <v>0.27927927927927926</v>
      </c>
      <c r="K392" s="423">
        <v>0</v>
      </c>
      <c r="L392" s="423">
        <v>0.80180180180180183</v>
      </c>
      <c r="M392" s="423">
        <v>3.0828828828828829</v>
      </c>
      <c r="N392" s="430">
        <v>0.20540540540540539</v>
      </c>
      <c r="O392" s="423">
        <v>0</v>
      </c>
      <c r="P392" s="423">
        <v>0</v>
      </c>
      <c r="Q392" s="423">
        <v>0</v>
      </c>
      <c r="R392" s="423">
        <v>0</v>
      </c>
      <c r="S392" s="423">
        <v>0</v>
      </c>
      <c r="T392" s="429">
        <v>0</v>
      </c>
      <c r="U392" s="423">
        <v>0</v>
      </c>
      <c r="V392" s="423">
        <v>0</v>
      </c>
      <c r="W392" s="423">
        <v>1.5015015015015015E-2</v>
      </c>
      <c r="X392" s="423">
        <v>0</v>
      </c>
      <c r="Y392" s="423">
        <v>0</v>
      </c>
      <c r="Z392" s="423">
        <v>0</v>
      </c>
      <c r="AA392" s="423">
        <v>0</v>
      </c>
      <c r="AB392" s="423">
        <v>0</v>
      </c>
      <c r="AC392" s="423">
        <v>0</v>
      </c>
      <c r="AD392" s="423">
        <v>0</v>
      </c>
      <c r="AE392" s="429">
        <v>0</v>
      </c>
      <c r="AF392" s="423">
        <v>2.1021021021021019E-2</v>
      </c>
      <c r="AG392" s="423">
        <v>0.16696696696696697</v>
      </c>
      <c r="AH392" s="430">
        <v>0</v>
      </c>
      <c r="AI392" s="380"/>
      <c r="AJ392" s="381"/>
      <c r="AK392" s="155"/>
    </row>
    <row r="393" spans="1:37">
      <c r="A393" s="1022"/>
      <c r="B393" s="624" t="s">
        <v>243</v>
      </c>
      <c r="C393" s="626" t="s">
        <v>244</v>
      </c>
      <c r="D393" s="426" t="s">
        <v>113</v>
      </c>
      <c r="E393" s="426">
        <v>6</v>
      </c>
      <c r="F393" s="622">
        <v>2000</v>
      </c>
      <c r="G393" s="512">
        <v>0</v>
      </c>
      <c r="H393" s="423">
        <v>0</v>
      </c>
      <c r="I393" s="423">
        <v>0</v>
      </c>
      <c r="J393" s="423">
        <v>6.1957957957957959</v>
      </c>
      <c r="K393" s="423">
        <v>0</v>
      </c>
      <c r="L393" s="423">
        <v>2.5105105105105108</v>
      </c>
      <c r="M393" s="423">
        <v>5.6462462462462462</v>
      </c>
      <c r="N393" s="430">
        <v>6.4864864864864868E-2</v>
      </c>
      <c r="O393" s="423">
        <v>0</v>
      </c>
      <c r="P393" s="423">
        <v>0</v>
      </c>
      <c r="Q393" s="423">
        <v>7.6276276276276284E-2</v>
      </c>
      <c r="R393" s="423">
        <v>0</v>
      </c>
      <c r="S393" s="423">
        <v>0.15555555555555556</v>
      </c>
      <c r="T393" s="429">
        <v>0</v>
      </c>
      <c r="U393" s="423">
        <v>0</v>
      </c>
      <c r="V393" s="423">
        <v>0</v>
      </c>
      <c r="W393" s="423">
        <v>0.28228228228228225</v>
      </c>
      <c r="X393" s="423">
        <v>0</v>
      </c>
      <c r="Y393" s="423">
        <v>0</v>
      </c>
      <c r="Z393" s="423">
        <v>0</v>
      </c>
      <c r="AA393" s="423">
        <v>0</v>
      </c>
      <c r="AB393" s="423">
        <v>0</v>
      </c>
      <c r="AC393" s="423">
        <v>0</v>
      </c>
      <c r="AD393" s="423">
        <v>0</v>
      </c>
      <c r="AE393" s="429">
        <v>0</v>
      </c>
      <c r="AF393" s="423">
        <v>0.52792792792792798</v>
      </c>
      <c r="AG393" s="423">
        <v>0.59759759759759756</v>
      </c>
      <c r="AH393" s="430">
        <v>0</v>
      </c>
      <c r="AI393" s="380"/>
      <c r="AJ393" s="381"/>
      <c r="AK393" s="155"/>
    </row>
    <row r="394" spans="1:37">
      <c r="A394" s="1022"/>
      <c r="B394" s="624" t="s">
        <v>243</v>
      </c>
      <c r="C394" s="626" t="s">
        <v>244</v>
      </c>
      <c r="D394" s="426" t="s">
        <v>113</v>
      </c>
      <c r="E394" s="426">
        <v>7</v>
      </c>
      <c r="F394" s="622">
        <v>2000</v>
      </c>
      <c r="G394" s="512">
        <v>4.3513513513513518</v>
      </c>
      <c r="H394" s="423">
        <v>0</v>
      </c>
      <c r="I394" s="423">
        <v>4.9249249249249248E-2</v>
      </c>
      <c r="J394" s="423">
        <v>0.43183183183183177</v>
      </c>
      <c r="K394" s="423">
        <v>0</v>
      </c>
      <c r="L394" s="423">
        <v>3.2360360360360358</v>
      </c>
      <c r="M394" s="423">
        <v>0.65285285285285288</v>
      </c>
      <c r="N394" s="430">
        <v>0.46786786786786783</v>
      </c>
      <c r="O394" s="423">
        <v>0</v>
      </c>
      <c r="P394" s="423">
        <v>0</v>
      </c>
      <c r="Q394" s="423">
        <v>0</v>
      </c>
      <c r="R394" s="423">
        <v>0</v>
      </c>
      <c r="S394" s="423">
        <v>0</v>
      </c>
      <c r="T394" s="429">
        <v>0</v>
      </c>
      <c r="U394" s="423">
        <v>0</v>
      </c>
      <c r="V394" s="423">
        <v>0</v>
      </c>
      <c r="W394" s="423">
        <v>1.8618618618618618E-2</v>
      </c>
      <c r="X394" s="423">
        <v>0</v>
      </c>
      <c r="Y394" s="423">
        <v>0</v>
      </c>
      <c r="Z394" s="423">
        <v>0</v>
      </c>
      <c r="AA394" s="423">
        <v>0</v>
      </c>
      <c r="AB394" s="423">
        <v>0</v>
      </c>
      <c r="AC394" s="423">
        <v>0</v>
      </c>
      <c r="AD394" s="423">
        <v>0</v>
      </c>
      <c r="AE394" s="429">
        <v>0</v>
      </c>
      <c r="AF394" s="423">
        <v>1.2552552552552554</v>
      </c>
      <c r="AG394" s="423">
        <v>5.7057057057057055E-2</v>
      </c>
      <c r="AH394" s="430">
        <v>0</v>
      </c>
      <c r="AI394" s="380"/>
      <c r="AJ394" s="381"/>
      <c r="AK394" s="155"/>
    </row>
    <row r="395" spans="1:37">
      <c r="A395" s="1022"/>
      <c r="B395" s="624" t="s">
        <v>243</v>
      </c>
      <c r="C395" s="626" t="s">
        <v>244</v>
      </c>
      <c r="D395" s="426" t="s">
        <v>113</v>
      </c>
      <c r="E395" s="426">
        <v>8</v>
      </c>
      <c r="F395" s="622">
        <v>2000</v>
      </c>
      <c r="G395" s="512">
        <v>0</v>
      </c>
      <c r="H395" s="423">
        <v>0</v>
      </c>
      <c r="I395" s="423">
        <v>0.25585585585585585</v>
      </c>
      <c r="J395" s="423">
        <v>0.1843843843843844</v>
      </c>
      <c r="K395" s="423">
        <v>0</v>
      </c>
      <c r="L395" s="423">
        <v>4.2384384384384388</v>
      </c>
      <c r="M395" s="423">
        <v>2.6072072072072068</v>
      </c>
      <c r="N395" s="430">
        <v>0.93513513513513513</v>
      </c>
      <c r="O395" s="423">
        <v>0</v>
      </c>
      <c r="P395" s="423">
        <v>0</v>
      </c>
      <c r="Q395" s="423">
        <v>0</v>
      </c>
      <c r="R395" s="423">
        <v>0</v>
      </c>
      <c r="S395" s="423">
        <v>2.0420420420420419E-2</v>
      </c>
      <c r="T395" s="429">
        <v>0</v>
      </c>
      <c r="U395" s="423">
        <v>0</v>
      </c>
      <c r="V395" s="423">
        <v>0</v>
      </c>
      <c r="W395" s="423">
        <v>0.16816816816816815</v>
      </c>
      <c r="X395" s="423">
        <v>0</v>
      </c>
      <c r="Y395" s="423">
        <v>0</v>
      </c>
      <c r="Z395" s="423">
        <v>0</v>
      </c>
      <c r="AA395" s="423">
        <v>0</v>
      </c>
      <c r="AB395" s="423">
        <v>0</v>
      </c>
      <c r="AC395" s="423">
        <v>0</v>
      </c>
      <c r="AD395" s="423">
        <v>0</v>
      </c>
      <c r="AE395" s="429">
        <v>0</v>
      </c>
      <c r="AF395" s="423">
        <v>0.78558558558558556</v>
      </c>
      <c r="AG395" s="423">
        <v>4.0240240240240241E-2</v>
      </c>
      <c r="AH395" s="430">
        <v>0</v>
      </c>
      <c r="AI395" s="380"/>
      <c r="AJ395" s="381"/>
      <c r="AK395" s="155"/>
    </row>
    <row r="396" spans="1:37">
      <c r="A396" s="1022"/>
      <c r="B396" s="624" t="s">
        <v>243</v>
      </c>
      <c r="C396" s="626" t="s">
        <v>244</v>
      </c>
      <c r="D396" s="426" t="s">
        <v>113</v>
      </c>
      <c r="E396" s="426">
        <v>9</v>
      </c>
      <c r="F396" s="622">
        <v>2000</v>
      </c>
      <c r="G396" s="512">
        <v>0</v>
      </c>
      <c r="H396" s="423">
        <v>0</v>
      </c>
      <c r="I396" s="423">
        <v>0</v>
      </c>
      <c r="J396" s="423">
        <v>0.24264264264264265</v>
      </c>
      <c r="K396" s="423">
        <v>0</v>
      </c>
      <c r="L396" s="423">
        <v>3.0918918918918923</v>
      </c>
      <c r="M396" s="423">
        <v>0.8372372372372372</v>
      </c>
      <c r="N396" s="430">
        <v>0.28768768768768771</v>
      </c>
      <c r="O396" s="423">
        <v>0</v>
      </c>
      <c r="P396" s="423">
        <v>0</v>
      </c>
      <c r="Q396" s="423">
        <v>0</v>
      </c>
      <c r="R396" s="423">
        <v>0</v>
      </c>
      <c r="S396" s="423">
        <v>0.44804804804804804</v>
      </c>
      <c r="T396" s="429">
        <v>0</v>
      </c>
      <c r="U396" s="423">
        <v>0</v>
      </c>
      <c r="V396" s="423">
        <v>0</v>
      </c>
      <c r="W396" s="423">
        <v>0.33933933933933935</v>
      </c>
      <c r="X396" s="423">
        <v>0</v>
      </c>
      <c r="Y396" s="423">
        <v>0</v>
      </c>
      <c r="Z396" s="423">
        <v>0</v>
      </c>
      <c r="AA396" s="423">
        <v>0</v>
      </c>
      <c r="AB396" s="423">
        <v>0</v>
      </c>
      <c r="AC396" s="423">
        <v>0</v>
      </c>
      <c r="AD396" s="423">
        <v>0</v>
      </c>
      <c r="AE396" s="429">
        <v>0</v>
      </c>
      <c r="AF396" s="423">
        <v>0.20840840840840841</v>
      </c>
      <c r="AG396" s="423">
        <v>2.2822822822822823E-2</v>
      </c>
      <c r="AH396" s="430">
        <v>0</v>
      </c>
      <c r="AI396" s="380"/>
      <c r="AJ396" s="381"/>
      <c r="AK396" s="155"/>
    </row>
    <row r="397" spans="1:37" s="212" customFormat="1">
      <c r="A397" s="1022"/>
      <c r="B397" s="639" t="s">
        <v>243</v>
      </c>
      <c r="C397" s="455" t="s">
        <v>244</v>
      </c>
      <c r="D397" s="426" t="s">
        <v>113</v>
      </c>
      <c r="E397" s="434">
        <v>10</v>
      </c>
      <c r="F397" s="623">
        <v>2000</v>
      </c>
      <c r="G397" s="513">
        <v>0</v>
      </c>
      <c r="H397" s="439">
        <v>0</v>
      </c>
      <c r="I397" s="439">
        <v>0.61441441441441436</v>
      </c>
      <c r="J397" s="439">
        <v>11.996396396396396</v>
      </c>
      <c r="K397" s="439">
        <v>0</v>
      </c>
      <c r="L397" s="439">
        <v>0.26546546546546546</v>
      </c>
      <c r="M397" s="439">
        <v>0.41621621621621624</v>
      </c>
      <c r="N397" s="441">
        <v>0</v>
      </c>
      <c r="O397" s="439">
        <v>0</v>
      </c>
      <c r="P397" s="439">
        <v>0.50990990990990992</v>
      </c>
      <c r="Q397" s="439">
        <v>3.2432432432432434E-2</v>
      </c>
      <c r="R397" s="439">
        <v>0</v>
      </c>
      <c r="S397" s="439">
        <v>0.4978978978978979</v>
      </c>
      <c r="T397" s="440">
        <v>0</v>
      </c>
      <c r="U397" s="439">
        <v>0</v>
      </c>
      <c r="V397" s="439">
        <v>0</v>
      </c>
      <c r="W397" s="439">
        <v>0.22702702702702704</v>
      </c>
      <c r="X397" s="439">
        <v>0</v>
      </c>
      <c r="Y397" s="439">
        <v>0</v>
      </c>
      <c r="Z397" s="439">
        <v>0</v>
      </c>
      <c r="AA397" s="439">
        <v>0</v>
      </c>
      <c r="AB397" s="439">
        <v>0</v>
      </c>
      <c r="AC397" s="439">
        <v>0</v>
      </c>
      <c r="AD397" s="439">
        <v>0</v>
      </c>
      <c r="AE397" s="440">
        <v>0</v>
      </c>
      <c r="AF397" s="439">
        <v>0</v>
      </c>
      <c r="AG397" s="439">
        <v>0.37657657657657662</v>
      </c>
      <c r="AH397" s="441">
        <v>0</v>
      </c>
      <c r="AI397" s="380"/>
      <c r="AJ397" s="381"/>
      <c r="AK397" s="155"/>
    </row>
    <row r="398" spans="1:37" s="171" customFormat="1" ht="15.75" thickBot="1">
      <c r="A398" s="1023"/>
      <c r="B398" s="629" t="s">
        <v>194</v>
      </c>
      <c r="C398" s="709"/>
      <c r="D398" s="570"/>
      <c r="E398" s="694"/>
      <c r="F398" s="710"/>
      <c r="G398" s="687">
        <v>1</v>
      </c>
      <c r="H398" s="695">
        <v>0</v>
      </c>
      <c r="I398" s="695">
        <v>1</v>
      </c>
      <c r="J398" s="695">
        <v>1</v>
      </c>
      <c r="K398" s="695">
        <v>0</v>
      </c>
      <c r="L398" s="695">
        <v>1</v>
      </c>
      <c r="M398" s="695">
        <v>1</v>
      </c>
      <c r="N398" s="696">
        <v>1</v>
      </c>
      <c r="O398" s="695">
        <v>1</v>
      </c>
      <c r="P398" s="695">
        <v>1</v>
      </c>
      <c r="Q398" s="695">
        <v>1</v>
      </c>
      <c r="R398" s="695">
        <v>0</v>
      </c>
      <c r="S398" s="695">
        <v>1</v>
      </c>
      <c r="T398" s="695">
        <v>0</v>
      </c>
      <c r="U398" s="695">
        <v>0</v>
      </c>
      <c r="V398" s="695">
        <v>0</v>
      </c>
      <c r="W398" s="695">
        <v>1</v>
      </c>
      <c r="X398" s="695">
        <v>0</v>
      </c>
      <c r="Y398" s="695">
        <v>0</v>
      </c>
      <c r="Z398" s="695">
        <v>0</v>
      </c>
      <c r="AA398" s="695">
        <v>0</v>
      </c>
      <c r="AB398" s="695">
        <v>0</v>
      </c>
      <c r="AC398" s="695">
        <v>0</v>
      </c>
      <c r="AD398" s="695">
        <v>0</v>
      </c>
      <c r="AE398" s="695">
        <v>0</v>
      </c>
      <c r="AF398" s="695">
        <v>1</v>
      </c>
      <c r="AG398" s="695">
        <v>1</v>
      </c>
      <c r="AH398" s="696">
        <v>0</v>
      </c>
      <c r="AI398" s="661">
        <f>SUM(G398:AH398)</f>
        <v>13</v>
      </c>
      <c r="AJ398" s="662">
        <v>4</v>
      </c>
      <c r="AK398" s="201" t="s">
        <v>46</v>
      </c>
    </row>
  </sheetData>
  <mergeCells count="7">
    <mergeCell ref="AI1:AK1"/>
    <mergeCell ref="A3:A101"/>
    <mergeCell ref="A102:A200"/>
    <mergeCell ref="A201:A299"/>
    <mergeCell ref="A300:A398"/>
    <mergeCell ref="G1:N1"/>
    <mergeCell ref="O1:AH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R43" sqref="R43"/>
    </sheetView>
  </sheetViews>
  <sheetFormatPr defaultRowHeight="15"/>
  <cols>
    <col min="1" max="1" width="14" customWidth="1"/>
    <col min="2" max="2" width="21.28515625" customWidth="1"/>
    <col min="7" max="7" width="11.85546875" customWidth="1"/>
    <col min="8" max="8" width="4.28515625" customWidth="1"/>
    <col min="11" max="11" width="10.28515625" customWidth="1"/>
    <col min="12" max="13" width="7.85546875" customWidth="1"/>
    <col min="14" max="14" width="10.5703125" customWidth="1"/>
    <col min="15" max="15" width="11.85546875" customWidth="1"/>
    <col min="16" max="16" width="11.28515625" customWidth="1"/>
    <col min="17" max="17" width="4.7109375" customWidth="1"/>
    <col min="18" max="18" width="9.140625" customWidth="1"/>
  </cols>
  <sheetData>
    <row r="1" spans="1:17" ht="15.75" thickBot="1">
      <c r="M1" s="1096" t="s">
        <v>242</v>
      </c>
      <c r="N1" s="1097"/>
      <c r="O1" s="1097"/>
      <c r="P1" s="1097"/>
      <c r="Q1" s="1098"/>
    </row>
    <row r="2" spans="1:17" ht="19.5" thickBot="1">
      <c r="I2" s="1122" t="s">
        <v>250</v>
      </c>
      <c r="J2" s="1123"/>
      <c r="K2" s="1124"/>
      <c r="M2" s="1104" t="s">
        <v>207</v>
      </c>
      <c r="N2" s="1105"/>
      <c r="O2" s="1105"/>
      <c r="P2" s="1105"/>
      <c r="Q2" s="1106"/>
    </row>
    <row r="3" spans="1:17" ht="15.75" thickBot="1">
      <c r="A3" s="4" t="s">
        <v>128</v>
      </c>
      <c r="B3" s="259"/>
      <c r="C3" s="238" t="s">
        <v>130</v>
      </c>
      <c r="D3" s="239" t="s">
        <v>2</v>
      </c>
      <c r="E3" s="261" t="s">
        <v>108</v>
      </c>
      <c r="F3" s="213" t="s">
        <v>206</v>
      </c>
      <c r="G3" s="214" t="s">
        <v>44</v>
      </c>
      <c r="I3" s="916" t="s">
        <v>108</v>
      </c>
      <c r="J3" s="917" t="s">
        <v>206</v>
      </c>
      <c r="K3" s="918" t="s">
        <v>44</v>
      </c>
      <c r="M3" s="233"/>
      <c r="N3" s="719" t="s">
        <v>54</v>
      </c>
      <c r="O3" s="728" t="s">
        <v>121</v>
      </c>
      <c r="P3" s="719" t="s">
        <v>55</v>
      </c>
      <c r="Q3" s="210"/>
    </row>
    <row r="4" spans="1:17" ht="15.75" thickBot="1">
      <c r="A4" s="1113" t="s">
        <v>17</v>
      </c>
      <c r="B4" s="698" t="s">
        <v>39</v>
      </c>
      <c r="C4" s="699" t="s">
        <v>127</v>
      </c>
      <c r="D4" s="181" t="s">
        <v>111</v>
      </c>
      <c r="E4" s="715">
        <v>8</v>
      </c>
      <c r="F4" s="716">
        <v>5</v>
      </c>
      <c r="G4" s="717" t="s">
        <v>46</v>
      </c>
      <c r="I4" s="791">
        <v>2</v>
      </c>
      <c r="J4" s="986">
        <v>3</v>
      </c>
      <c r="K4" s="975">
        <v>2</v>
      </c>
      <c r="M4" s="234"/>
      <c r="N4" s="237">
        <v>1</v>
      </c>
      <c r="O4" s="226">
        <v>2</v>
      </c>
      <c r="P4" s="226">
        <v>3</v>
      </c>
      <c r="Q4" s="211"/>
    </row>
    <row r="5" spans="1:17">
      <c r="A5" s="1113"/>
      <c r="B5" s="249" t="s">
        <v>39</v>
      </c>
      <c r="C5" s="141" t="s">
        <v>127</v>
      </c>
      <c r="D5" s="181" t="s">
        <v>112</v>
      </c>
      <c r="E5" s="718">
        <v>10</v>
      </c>
      <c r="F5" s="719">
        <v>5</v>
      </c>
      <c r="G5" s="720" t="s">
        <v>119</v>
      </c>
      <c r="I5" s="387">
        <v>3</v>
      </c>
      <c r="J5" s="328">
        <v>3</v>
      </c>
      <c r="K5" s="282">
        <v>3</v>
      </c>
      <c r="M5" s="1091" t="s">
        <v>208</v>
      </c>
      <c r="N5" s="1092"/>
      <c r="O5" s="1092"/>
      <c r="P5" s="1092"/>
      <c r="Q5" s="1093"/>
    </row>
    <row r="6" spans="1:17">
      <c r="A6" s="1113"/>
      <c r="B6" s="250" t="s">
        <v>39</v>
      </c>
      <c r="C6" s="251" t="s">
        <v>127</v>
      </c>
      <c r="D6" s="252" t="s">
        <v>113</v>
      </c>
      <c r="E6" s="721">
        <v>12</v>
      </c>
      <c r="F6" s="722">
        <v>6</v>
      </c>
      <c r="G6" s="723" t="s">
        <v>119</v>
      </c>
      <c r="I6" s="401">
        <v>3</v>
      </c>
      <c r="J6" s="331">
        <v>3</v>
      </c>
      <c r="K6" s="787">
        <v>3</v>
      </c>
      <c r="M6" s="240"/>
      <c r="N6" s="728" t="s">
        <v>56</v>
      </c>
      <c r="O6" s="728" t="s">
        <v>122</v>
      </c>
      <c r="P6" s="719" t="s">
        <v>57</v>
      </c>
      <c r="Q6" s="210"/>
    </row>
    <row r="7" spans="1:17" ht="15.75" thickBot="1">
      <c r="A7" s="1113"/>
      <c r="B7" s="218" t="s">
        <v>20</v>
      </c>
      <c r="C7" s="137" t="s">
        <v>21</v>
      </c>
      <c r="D7" s="182" t="s">
        <v>111</v>
      </c>
      <c r="E7" s="718">
        <v>13</v>
      </c>
      <c r="F7" s="724">
        <v>6</v>
      </c>
      <c r="G7" s="720" t="s">
        <v>119</v>
      </c>
      <c r="I7" s="387">
        <v>3</v>
      </c>
      <c r="J7" s="328">
        <v>3</v>
      </c>
      <c r="K7" s="282">
        <v>3</v>
      </c>
      <c r="M7" s="241"/>
      <c r="N7" s="242">
        <v>1</v>
      </c>
      <c r="O7" s="242">
        <v>2</v>
      </c>
      <c r="P7" s="242">
        <v>3</v>
      </c>
      <c r="Q7" s="211"/>
    </row>
    <row r="8" spans="1:17" ht="15.75" thickBot="1">
      <c r="A8" s="1113"/>
      <c r="B8" s="218" t="s">
        <v>20</v>
      </c>
      <c r="C8" s="137" t="s">
        <v>21</v>
      </c>
      <c r="D8" s="182" t="s">
        <v>112</v>
      </c>
      <c r="E8" s="718">
        <v>13</v>
      </c>
      <c r="F8" s="724">
        <v>5</v>
      </c>
      <c r="G8" s="720" t="s">
        <v>46</v>
      </c>
      <c r="I8" s="387">
        <v>3</v>
      </c>
      <c r="J8" s="328">
        <v>3</v>
      </c>
      <c r="K8" s="282">
        <v>2</v>
      </c>
      <c r="M8" s="1125" t="s">
        <v>209</v>
      </c>
      <c r="N8" s="1126"/>
      <c r="O8" s="1126"/>
      <c r="P8" s="1126"/>
      <c r="Q8" s="1127"/>
    </row>
    <row r="9" spans="1:17">
      <c r="A9" s="1113"/>
      <c r="B9" s="219" t="s">
        <v>20</v>
      </c>
      <c r="C9" s="138" t="s">
        <v>21</v>
      </c>
      <c r="D9" s="209" t="s">
        <v>113</v>
      </c>
      <c r="E9" s="721">
        <v>14</v>
      </c>
      <c r="F9" s="722">
        <v>7</v>
      </c>
      <c r="G9" s="723" t="s">
        <v>119</v>
      </c>
      <c r="I9" s="401">
        <v>3</v>
      </c>
      <c r="J9" s="331">
        <v>3</v>
      </c>
      <c r="K9" s="787">
        <v>3</v>
      </c>
      <c r="M9" s="1128" t="s">
        <v>120</v>
      </c>
      <c r="N9" s="1129"/>
      <c r="O9" s="1129"/>
      <c r="P9" s="1130"/>
      <c r="Q9" s="236">
        <v>1</v>
      </c>
    </row>
    <row r="10" spans="1:17">
      <c r="A10" s="1113"/>
      <c r="B10" s="218" t="s">
        <v>22</v>
      </c>
      <c r="C10" s="137" t="s">
        <v>23</v>
      </c>
      <c r="D10" s="182" t="s">
        <v>111</v>
      </c>
      <c r="E10" s="718">
        <v>9</v>
      </c>
      <c r="F10" s="719">
        <v>6</v>
      </c>
      <c r="G10" s="720" t="s">
        <v>119</v>
      </c>
      <c r="I10" s="387">
        <v>3</v>
      </c>
      <c r="J10" s="328">
        <v>3</v>
      </c>
      <c r="K10" s="282">
        <v>3</v>
      </c>
      <c r="M10" s="1131" t="s">
        <v>123</v>
      </c>
      <c r="N10" s="1132"/>
      <c r="O10" s="1132"/>
      <c r="P10" s="1132"/>
      <c r="Q10" s="155">
        <v>2</v>
      </c>
    </row>
    <row r="11" spans="1:17" ht="15.75" thickBot="1">
      <c r="A11" s="1113"/>
      <c r="B11" s="218" t="s">
        <v>22</v>
      </c>
      <c r="C11" s="137" t="s">
        <v>23</v>
      </c>
      <c r="D11" s="182" t="s">
        <v>112</v>
      </c>
      <c r="E11" s="718">
        <v>11</v>
      </c>
      <c r="F11" s="719">
        <v>7</v>
      </c>
      <c r="G11" s="720" t="s">
        <v>119</v>
      </c>
      <c r="I11" s="387">
        <v>3</v>
      </c>
      <c r="J11" s="328">
        <v>3</v>
      </c>
      <c r="K11" s="282">
        <v>3</v>
      </c>
      <c r="M11" s="1136" t="s">
        <v>124</v>
      </c>
      <c r="N11" s="1137"/>
      <c r="O11" s="1137"/>
      <c r="P11" s="1138"/>
      <c r="Q11" s="156">
        <v>3</v>
      </c>
    </row>
    <row r="12" spans="1:17" ht="15.75" thickBot="1">
      <c r="A12" s="1114"/>
      <c r="B12" s="220" t="s">
        <v>22</v>
      </c>
      <c r="C12" s="139" t="s">
        <v>23</v>
      </c>
      <c r="D12" s="183" t="s">
        <v>113</v>
      </c>
      <c r="E12" s="725">
        <v>10</v>
      </c>
      <c r="F12" s="726">
        <v>5</v>
      </c>
      <c r="G12" s="727" t="s">
        <v>46</v>
      </c>
      <c r="I12" s="388">
        <v>3</v>
      </c>
      <c r="J12" s="334">
        <v>3</v>
      </c>
      <c r="K12" s="847">
        <v>2</v>
      </c>
    </row>
    <row r="13" spans="1:17">
      <c r="A13" s="1107" t="s">
        <v>24</v>
      </c>
      <c r="B13" s="477" t="s">
        <v>25</v>
      </c>
      <c r="C13" s="56" t="s">
        <v>26</v>
      </c>
      <c r="D13" s="602" t="s">
        <v>111</v>
      </c>
      <c r="E13" s="718">
        <v>8</v>
      </c>
      <c r="F13" s="719">
        <v>4</v>
      </c>
      <c r="G13" s="720" t="s">
        <v>95</v>
      </c>
      <c r="I13" s="791">
        <v>2</v>
      </c>
      <c r="J13" s="986">
        <v>3</v>
      </c>
      <c r="K13" s="975">
        <v>1</v>
      </c>
      <c r="N13" s="212"/>
      <c r="O13" s="154"/>
    </row>
    <row r="14" spans="1:17">
      <c r="A14" s="1107"/>
      <c r="B14" s="479" t="s">
        <v>25</v>
      </c>
      <c r="C14" s="66" t="s">
        <v>26</v>
      </c>
      <c r="D14" s="595" t="s">
        <v>112</v>
      </c>
      <c r="E14" s="718">
        <v>10</v>
      </c>
      <c r="F14" s="719">
        <v>3</v>
      </c>
      <c r="G14" s="720" t="s">
        <v>46</v>
      </c>
      <c r="I14" s="387">
        <v>3</v>
      </c>
      <c r="J14" s="328">
        <v>2</v>
      </c>
      <c r="K14" s="282">
        <v>2</v>
      </c>
      <c r="N14" s="246"/>
      <c r="O14" s="154"/>
    </row>
    <row r="15" spans="1:17">
      <c r="A15" s="1107"/>
      <c r="B15" s="481" t="s">
        <v>25</v>
      </c>
      <c r="C15" s="72" t="s">
        <v>26</v>
      </c>
      <c r="D15" s="598" t="s">
        <v>113</v>
      </c>
      <c r="E15" s="721">
        <v>10</v>
      </c>
      <c r="F15" s="722">
        <v>3</v>
      </c>
      <c r="G15" s="723" t="s">
        <v>95</v>
      </c>
      <c r="I15" s="401">
        <v>3</v>
      </c>
      <c r="J15" s="331">
        <v>2</v>
      </c>
      <c r="K15" s="787">
        <v>1</v>
      </c>
      <c r="M15" s="1132"/>
      <c r="N15" s="1132"/>
      <c r="O15" s="1132"/>
      <c r="P15" s="1133"/>
      <c r="Q15" s="154"/>
    </row>
    <row r="16" spans="1:17">
      <c r="A16" s="1107"/>
      <c r="B16" s="479" t="s">
        <v>27</v>
      </c>
      <c r="C16" s="66" t="s">
        <v>28</v>
      </c>
      <c r="D16" s="595" t="s">
        <v>111</v>
      </c>
      <c r="E16" s="718">
        <v>7</v>
      </c>
      <c r="F16" s="719">
        <v>4</v>
      </c>
      <c r="G16" s="720" t="s">
        <v>46</v>
      </c>
      <c r="I16" s="387">
        <v>2</v>
      </c>
      <c r="J16" s="328">
        <v>3</v>
      </c>
      <c r="K16" s="282">
        <v>2</v>
      </c>
      <c r="M16" s="1132"/>
      <c r="N16" s="1132"/>
      <c r="O16" s="1132"/>
      <c r="P16" s="1132"/>
      <c r="Q16" s="154"/>
    </row>
    <row r="17" spans="1:17">
      <c r="A17" s="1107"/>
      <c r="B17" s="479" t="s">
        <v>27</v>
      </c>
      <c r="C17" s="66" t="s">
        <v>28</v>
      </c>
      <c r="D17" s="595" t="s">
        <v>112</v>
      </c>
      <c r="E17" s="718">
        <v>9</v>
      </c>
      <c r="F17" s="719">
        <v>4</v>
      </c>
      <c r="G17" s="720" t="s">
        <v>46</v>
      </c>
      <c r="I17" s="387">
        <v>3</v>
      </c>
      <c r="J17" s="328">
        <v>3</v>
      </c>
      <c r="K17" s="282">
        <v>2</v>
      </c>
      <c r="M17" s="1134"/>
      <c r="N17" s="1134"/>
      <c r="O17" s="1135"/>
      <c r="P17" s="902"/>
      <c r="Q17" s="154"/>
    </row>
    <row r="18" spans="1:17">
      <c r="A18" s="1107"/>
      <c r="B18" s="481" t="s">
        <v>27</v>
      </c>
      <c r="C18" s="72" t="s">
        <v>28</v>
      </c>
      <c r="D18" s="598" t="s">
        <v>113</v>
      </c>
      <c r="E18" s="721">
        <v>8</v>
      </c>
      <c r="F18" s="722">
        <v>2</v>
      </c>
      <c r="G18" s="723" t="s">
        <v>95</v>
      </c>
      <c r="I18" s="401">
        <v>3</v>
      </c>
      <c r="J18" s="331">
        <v>2</v>
      </c>
      <c r="K18" s="787">
        <v>1</v>
      </c>
      <c r="M18" s="212"/>
      <c r="N18" s="212"/>
      <c r="O18" s="212"/>
      <c r="P18" s="212"/>
      <c r="Q18" s="212"/>
    </row>
    <row r="19" spans="1:17">
      <c r="A19" s="1107"/>
      <c r="B19" s="479" t="s">
        <v>29</v>
      </c>
      <c r="C19" s="66" t="s">
        <v>30</v>
      </c>
      <c r="D19" s="595" t="s">
        <v>111</v>
      </c>
      <c r="E19" s="718">
        <v>8</v>
      </c>
      <c r="F19" s="719">
        <v>3</v>
      </c>
      <c r="G19" s="720" t="s">
        <v>46</v>
      </c>
      <c r="I19" s="387">
        <v>2</v>
      </c>
      <c r="J19" s="328">
        <v>2</v>
      </c>
      <c r="K19" s="282">
        <v>2</v>
      </c>
    </row>
    <row r="20" spans="1:17">
      <c r="A20" s="1107"/>
      <c r="B20" s="479" t="s">
        <v>29</v>
      </c>
      <c r="C20" s="66" t="s">
        <v>30</v>
      </c>
      <c r="D20" s="595" t="s">
        <v>112</v>
      </c>
      <c r="E20" s="718">
        <v>9</v>
      </c>
      <c r="F20" s="719">
        <v>4</v>
      </c>
      <c r="G20" s="720" t="s">
        <v>46</v>
      </c>
      <c r="I20" s="387">
        <v>3</v>
      </c>
      <c r="J20" s="328">
        <v>3</v>
      </c>
      <c r="K20" s="282">
        <v>2</v>
      </c>
    </row>
    <row r="21" spans="1:17" ht="15.75" thickBot="1">
      <c r="A21" s="1108"/>
      <c r="B21" s="483" t="s">
        <v>29</v>
      </c>
      <c r="C21" s="83" t="s">
        <v>30</v>
      </c>
      <c r="D21" s="601" t="s">
        <v>113</v>
      </c>
      <c r="E21" s="725">
        <v>10</v>
      </c>
      <c r="F21" s="726">
        <v>5</v>
      </c>
      <c r="G21" s="727" t="s">
        <v>46</v>
      </c>
      <c r="I21" s="388">
        <v>3</v>
      </c>
      <c r="J21" s="334">
        <v>3</v>
      </c>
      <c r="K21" s="847">
        <v>2</v>
      </c>
    </row>
    <row r="22" spans="1:17">
      <c r="A22" s="1109" t="s">
        <v>31</v>
      </c>
      <c r="B22" s="486" t="s">
        <v>32</v>
      </c>
      <c r="C22" s="93" t="s">
        <v>33</v>
      </c>
      <c r="D22" s="489" t="s">
        <v>111</v>
      </c>
      <c r="E22" s="718">
        <v>14</v>
      </c>
      <c r="F22" s="719">
        <v>5</v>
      </c>
      <c r="G22" s="720" t="s">
        <v>119</v>
      </c>
      <c r="I22" s="791">
        <v>3</v>
      </c>
      <c r="J22" s="986">
        <v>3</v>
      </c>
      <c r="K22" s="975">
        <v>3</v>
      </c>
    </row>
    <row r="23" spans="1:17">
      <c r="A23" s="1109"/>
      <c r="B23" s="488" t="s">
        <v>32</v>
      </c>
      <c r="C23" s="103" t="s">
        <v>33</v>
      </c>
      <c r="D23" s="489" t="s">
        <v>112</v>
      </c>
      <c r="E23" s="718">
        <v>14</v>
      </c>
      <c r="F23" s="719">
        <v>5</v>
      </c>
      <c r="G23" s="720" t="s">
        <v>119</v>
      </c>
      <c r="I23" s="387">
        <v>3</v>
      </c>
      <c r="J23" s="328">
        <v>3</v>
      </c>
      <c r="K23" s="282">
        <v>3</v>
      </c>
    </row>
    <row r="24" spans="1:17">
      <c r="A24" s="1109"/>
      <c r="B24" s="490" t="s">
        <v>32</v>
      </c>
      <c r="C24" s="112" t="s">
        <v>33</v>
      </c>
      <c r="D24" s="491" t="s">
        <v>113</v>
      </c>
      <c r="E24" s="721">
        <v>11</v>
      </c>
      <c r="F24" s="722">
        <v>3</v>
      </c>
      <c r="G24" s="723" t="s">
        <v>95</v>
      </c>
      <c r="I24" s="401">
        <v>3</v>
      </c>
      <c r="J24" s="331">
        <v>2</v>
      </c>
      <c r="K24" s="787">
        <v>1</v>
      </c>
    </row>
    <row r="25" spans="1:17">
      <c r="A25" s="1109"/>
      <c r="B25" s="102" t="s">
        <v>34</v>
      </c>
      <c r="C25" s="103" t="s">
        <v>35</v>
      </c>
      <c r="D25" s="592" t="s">
        <v>111</v>
      </c>
      <c r="E25" s="718">
        <v>15</v>
      </c>
      <c r="F25" s="719">
        <v>5</v>
      </c>
      <c r="G25" s="720" t="s">
        <v>46</v>
      </c>
      <c r="I25" s="387">
        <v>3</v>
      </c>
      <c r="J25" s="328">
        <v>3</v>
      </c>
      <c r="K25" s="282">
        <v>2</v>
      </c>
    </row>
    <row r="26" spans="1:17">
      <c r="A26" s="1109"/>
      <c r="B26" s="102" t="s">
        <v>34</v>
      </c>
      <c r="C26" s="103" t="s">
        <v>35</v>
      </c>
      <c r="D26" s="592" t="s">
        <v>112</v>
      </c>
      <c r="E26" s="718">
        <v>12</v>
      </c>
      <c r="F26" s="719">
        <v>3</v>
      </c>
      <c r="G26" s="720" t="s">
        <v>46</v>
      </c>
      <c r="I26" s="387">
        <v>3</v>
      </c>
      <c r="J26" s="328">
        <v>2</v>
      </c>
      <c r="K26" s="282">
        <v>2</v>
      </c>
    </row>
    <row r="27" spans="1:17">
      <c r="A27" s="1109"/>
      <c r="B27" s="490" t="s">
        <v>34</v>
      </c>
      <c r="C27" s="112" t="s">
        <v>35</v>
      </c>
      <c r="D27" s="593" t="s">
        <v>113</v>
      </c>
      <c r="E27" s="721">
        <v>13</v>
      </c>
      <c r="F27" s="722">
        <v>4</v>
      </c>
      <c r="G27" s="723" t="s">
        <v>46</v>
      </c>
      <c r="I27" s="401">
        <v>3</v>
      </c>
      <c r="J27" s="331">
        <v>3</v>
      </c>
      <c r="K27" s="787">
        <v>2</v>
      </c>
    </row>
    <row r="28" spans="1:17">
      <c r="A28" s="1109"/>
      <c r="B28" s="102" t="s">
        <v>36</v>
      </c>
      <c r="C28" s="103" t="s">
        <v>37</v>
      </c>
      <c r="D28" s="592" t="s">
        <v>111</v>
      </c>
      <c r="E28" s="718">
        <v>14</v>
      </c>
      <c r="F28" s="719">
        <v>5</v>
      </c>
      <c r="G28" s="720" t="s">
        <v>119</v>
      </c>
      <c r="I28" s="387">
        <v>3</v>
      </c>
      <c r="J28" s="328">
        <v>3</v>
      </c>
      <c r="K28" s="282">
        <v>3</v>
      </c>
    </row>
    <row r="29" spans="1:17">
      <c r="A29" s="1109"/>
      <c r="B29" s="102" t="s">
        <v>36</v>
      </c>
      <c r="C29" s="103" t="s">
        <v>37</v>
      </c>
      <c r="D29" s="592" t="s">
        <v>112</v>
      </c>
      <c r="E29" s="718">
        <v>12</v>
      </c>
      <c r="F29" s="719">
        <v>5</v>
      </c>
      <c r="G29" s="720" t="s">
        <v>119</v>
      </c>
      <c r="I29" s="387">
        <v>3</v>
      </c>
      <c r="J29" s="328">
        <v>3</v>
      </c>
      <c r="K29" s="282">
        <v>3</v>
      </c>
    </row>
    <row r="30" spans="1:17" ht="15.75" thickBot="1">
      <c r="A30" s="1110"/>
      <c r="B30" s="102" t="s">
        <v>36</v>
      </c>
      <c r="C30" s="103" t="s">
        <v>37</v>
      </c>
      <c r="D30" s="594" t="s">
        <v>113</v>
      </c>
      <c r="E30" s="725">
        <v>12</v>
      </c>
      <c r="F30" s="726">
        <v>3</v>
      </c>
      <c r="G30" s="727" t="s">
        <v>46</v>
      </c>
      <c r="I30" s="388">
        <v>3</v>
      </c>
      <c r="J30" s="334">
        <v>2</v>
      </c>
      <c r="K30" s="847">
        <v>2</v>
      </c>
    </row>
    <row r="31" spans="1:17">
      <c r="A31" s="1111" t="s">
        <v>89</v>
      </c>
      <c r="B31" s="494" t="s">
        <v>90</v>
      </c>
      <c r="C31" s="413" t="s">
        <v>91</v>
      </c>
      <c r="D31" s="495" t="s">
        <v>111</v>
      </c>
      <c r="E31" s="718">
        <v>15</v>
      </c>
      <c r="F31" s="719">
        <v>5</v>
      </c>
      <c r="G31" s="720" t="s">
        <v>119</v>
      </c>
      <c r="I31" s="791">
        <v>3</v>
      </c>
      <c r="J31" s="986">
        <v>3</v>
      </c>
      <c r="K31" s="975">
        <v>3</v>
      </c>
    </row>
    <row r="32" spans="1:17">
      <c r="A32" s="1111"/>
      <c r="B32" s="496" t="s">
        <v>90</v>
      </c>
      <c r="C32" s="426" t="s">
        <v>91</v>
      </c>
      <c r="D32" s="497" t="s">
        <v>112</v>
      </c>
      <c r="E32" s="718">
        <v>15</v>
      </c>
      <c r="F32" s="719">
        <v>6</v>
      </c>
      <c r="G32" s="720" t="s">
        <v>119</v>
      </c>
      <c r="I32" s="387">
        <v>3</v>
      </c>
      <c r="J32" s="328">
        <v>3</v>
      </c>
      <c r="K32" s="282">
        <v>3</v>
      </c>
    </row>
    <row r="33" spans="1:11">
      <c r="A33" s="1111"/>
      <c r="B33" s="498" t="s">
        <v>90</v>
      </c>
      <c r="C33" s="434" t="s">
        <v>91</v>
      </c>
      <c r="D33" s="499" t="s">
        <v>113</v>
      </c>
      <c r="E33" s="721">
        <v>16</v>
      </c>
      <c r="F33" s="722">
        <v>6</v>
      </c>
      <c r="G33" s="723" t="s">
        <v>119</v>
      </c>
      <c r="I33" s="401">
        <v>3</v>
      </c>
      <c r="J33" s="331">
        <v>3</v>
      </c>
      <c r="K33" s="787">
        <v>3</v>
      </c>
    </row>
    <row r="34" spans="1:11">
      <c r="A34" s="1111"/>
      <c r="B34" s="496" t="s">
        <v>92</v>
      </c>
      <c r="C34" s="426" t="s">
        <v>93</v>
      </c>
      <c r="D34" s="586" t="s">
        <v>111</v>
      </c>
      <c r="E34" s="718">
        <v>15</v>
      </c>
      <c r="F34" s="724">
        <v>5</v>
      </c>
      <c r="G34" s="720" t="s">
        <v>46</v>
      </c>
      <c r="I34" s="387">
        <v>3</v>
      </c>
      <c r="J34" s="328">
        <v>3</v>
      </c>
      <c r="K34" s="282">
        <v>2</v>
      </c>
    </row>
    <row r="35" spans="1:11">
      <c r="A35" s="1111"/>
      <c r="B35" s="496" t="s">
        <v>92</v>
      </c>
      <c r="C35" s="426" t="s">
        <v>93</v>
      </c>
      <c r="D35" s="586" t="s">
        <v>112</v>
      </c>
      <c r="E35" s="718">
        <v>15</v>
      </c>
      <c r="F35" s="724">
        <v>5</v>
      </c>
      <c r="G35" s="720" t="s">
        <v>119</v>
      </c>
      <c r="I35" s="387">
        <v>3</v>
      </c>
      <c r="J35" s="328">
        <v>3</v>
      </c>
      <c r="K35" s="282">
        <v>3</v>
      </c>
    </row>
    <row r="36" spans="1:11">
      <c r="A36" s="1111"/>
      <c r="B36" s="498" t="s">
        <v>92</v>
      </c>
      <c r="C36" s="434" t="s">
        <v>93</v>
      </c>
      <c r="D36" s="587" t="s">
        <v>113</v>
      </c>
      <c r="E36" s="721">
        <v>15</v>
      </c>
      <c r="F36" s="722">
        <v>5</v>
      </c>
      <c r="G36" s="723" t="s">
        <v>119</v>
      </c>
      <c r="I36" s="401">
        <v>3</v>
      </c>
      <c r="J36" s="331">
        <v>3</v>
      </c>
      <c r="K36" s="787">
        <v>3</v>
      </c>
    </row>
    <row r="37" spans="1:11">
      <c r="A37" s="1111"/>
      <c r="B37" s="496" t="s">
        <v>243</v>
      </c>
      <c r="C37" s="426" t="s">
        <v>244</v>
      </c>
      <c r="D37" s="586" t="s">
        <v>111</v>
      </c>
      <c r="E37" s="718">
        <v>16</v>
      </c>
      <c r="F37" s="724">
        <v>6</v>
      </c>
      <c r="G37" s="720" t="s">
        <v>119</v>
      </c>
      <c r="I37" s="387">
        <v>3</v>
      </c>
      <c r="J37" s="328">
        <v>3</v>
      </c>
      <c r="K37" s="282">
        <v>3</v>
      </c>
    </row>
    <row r="38" spans="1:11">
      <c r="A38" s="1111"/>
      <c r="B38" s="496" t="s">
        <v>243</v>
      </c>
      <c r="C38" s="426" t="s">
        <v>244</v>
      </c>
      <c r="D38" s="586" t="s">
        <v>112</v>
      </c>
      <c r="E38" s="718">
        <v>16</v>
      </c>
      <c r="F38" s="724">
        <v>6</v>
      </c>
      <c r="G38" s="720" t="s">
        <v>119</v>
      </c>
      <c r="I38" s="387">
        <v>3</v>
      </c>
      <c r="J38" s="328">
        <v>3</v>
      </c>
      <c r="K38" s="282">
        <v>3</v>
      </c>
    </row>
    <row r="39" spans="1:11" ht="15.75" thickBot="1">
      <c r="A39" s="1112"/>
      <c r="B39" s="606" t="s">
        <v>243</v>
      </c>
      <c r="C39" s="444" t="s">
        <v>244</v>
      </c>
      <c r="D39" s="588" t="s">
        <v>113</v>
      </c>
      <c r="E39" s="725">
        <v>13</v>
      </c>
      <c r="F39" s="726">
        <v>4</v>
      </c>
      <c r="G39" s="727" t="s">
        <v>46</v>
      </c>
      <c r="I39" s="388">
        <v>3</v>
      </c>
      <c r="J39" s="334">
        <v>3</v>
      </c>
      <c r="K39" s="847">
        <v>2</v>
      </c>
    </row>
  </sheetData>
  <mergeCells count="15">
    <mergeCell ref="A13:A21"/>
    <mergeCell ref="A22:A30"/>
    <mergeCell ref="A31:A39"/>
    <mergeCell ref="A4:A12"/>
    <mergeCell ref="M15:P15"/>
    <mergeCell ref="M16:P16"/>
    <mergeCell ref="M17:O17"/>
    <mergeCell ref="M11:P11"/>
    <mergeCell ref="I2:K2"/>
    <mergeCell ref="M1:Q1"/>
    <mergeCell ref="M8:Q8"/>
    <mergeCell ref="M9:P9"/>
    <mergeCell ref="M10:P10"/>
    <mergeCell ref="M2:Q2"/>
    <mergeCell ref="M5:Q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8"/>
  <sheetViews>
    <sheetView workbookViewId="0">
      <selection activeCell="R10" sqref="R10"/>
    </sheetView>
  </sheetViews>
  <sheetFormatPr defaultRowHeight="15"/>
  <cols>
    <col min="1" max="1" width="13.5703125" customWidth="1"/>
    <col min="2" max="2" width="21.85546875" customWidth="1"/>
    <col min="3" max="3" width="8.85546875" customWidth="1"/>
    <col min="5" max="5" width="16.28515625" customWidth="1"/>
    <col min="7" max="7" width="15.42578125" customWidth="1"/>
    <col min="8" max="8" width="8.5703125" customWidth="1"/>
    <col min="9" max="9" width="15" customWidth="1"/>
    <col min="10" max="10" width="20.28515625" customWidth="1"/>
    <col min="11" max="11" width="10.42578125" customWidth="1"/>
    <col min="12" max="12" width="13.7109375" customWidth="1"/>
    <col min="13" max="13" width="10.85546875" customWidth="1"/>
    <col min="14" max="14" width="10" customWidth="1"/>
    <col min="15" max="15" width="8.7109375" customWidth="1"/>
    <col min="16" max="16" width="13.140625" customWidth="1"/>
    <col min="18" max="18" width="23.42578125" customWidth="1"/>
  </cols>
  <sheetData>
    <row r="1" spans="1:21" ht="19.5" thickBot="1">
      <c r="A1" s="1"/>
      <c r="D1" s="2"/>
      <c r="F1" s="2"/>
      <c r="G1" s="1120" t="s">
        <v>0</v>
      </c>
      <c r="H1" s="1121"/>
      <c r="I1" s="993"/>
      <c r="J1" s="1083" t="s">
        <v>48</v>
      </c>
      <c r="K1" s="1083"/>
      <c r="L1" s="1083"/>
      <c r="M1" s="1083"/>
      <c r="N1" s="1083"/>
      <c r="O1" s="1084"/>
      <c r="P1" s="346"/>
    </row>
    <row r="2" spans="1:21" s="204" customFormat="1" ht="36" customHeight="1" thickBot="1">
      <c r="A2" s="4" t="s">
        <v>128</v>
      </c>
      <c r="B2" s="375"/>
      <c r="C2" s="1003" t="s">
        <v>130</v>
      </c>
      <c r="D2" s="1003" t="s">
        <v>2</v>
      </c>
      <c r="E2" s="300" t="s">
        <v>177</v>
      </c>
      <c r="F2" s="1005" t="s">
        <v>145</v>
      </c>
      <c r="G2" s="300" t="s">
        <v>144</v>
      </c>
      <c r="H2" s="915" t="s">
        <v>6</v>
      </c>
      <c r="I2" s="994" t="s">
        <v>51</v>
      </c>
      <c r="J2" s="300" t="s">
        <v>160</v>
      </c>
      <c r="K2" s="377" t="s">
        <v>9</v>
      </c>
      <c r="L2" s="378" t="s">
        <v>12</v>
      </c>
      <c r="M2" s="377" t="s">
        <v>67</v>
      </c>
      <c r="N2" s="377" t="s">
        <v>88</v>
      </c>
      <c r="O2" s="379" t="s">
        <v>15</v>
      </c>
      <c r="P2" s="795" t="s">
        <v>212</v>
      </c>
    </row>
    <row r="3" spans="1:21">
      <c r="A3" s="1024" t="s">
        <v>17</v>
      </c>
      <c r="B3" s="42" t="s">
        <v>18</v>
      </c>
      <c r="C3" s="8" t="s">
        <v>127</v>
      </c>
      <c r="D3" s="8" t="s">
        <v>111</v>
      </c>
      <c r="E3" s="9">
        <v>1</v>
      </c>
      <c r="F3" s="9">
        <v>2000</v>
      </c>
      <c r="G3" s="43">
        <v>0</v>
      </c>
      <c r="H3" s="15">
        <v>0</v>
      </c>
      <c r="I3" s="16">
        <v>0</v>
      </c>
      <c r="J3" s="16">
        <v>0.24914999999999998</v>
      </c>
      <c r="K3" s="17">
        <v>0</v>
      </c>
      <c r="L3" s="16">
        <v>0</v>
      </c>
      <c r="M3" s="17">
        <v>0</v>
      </c>
      <c r="N3" s="17">
        <v>0</v>
      </c>
      <c r="O3" s="53">
        <v>0</v>
      </c>
      <c r="P3" s="760"/>
    </row>
    <row r="4" spans="1:21">
      <c r="A4" s="1145"/>
      <c r="B4" s="11" t="s">
        <v>18</v>
      </c>
      <c r="C4" s="8" t="s">
        <v>127</v>
      </c>
      <c r="D4" s="8" t="s">
        <v>111</v>
      </c>
      <c r="E4" s="20">
        <v>2</v>
      </c>
      <c r="F4" s="20">
        <v>2000</v>
      </c>
      <c r="G4" s="44">
        <v>0</v>
      </c>
      <c r="H4" s="22">
        <v>0</v>
      </c>
      <c r="I4" s="16">
        <v>0</v>
      </c>
      <c r="J4" s="16">
        <v>7.7049999999999993E-2</v>
      </c>
      <c r="K4" s="17">
        <v>0</v>
      </c>
      <c r="L4" s="16">
        <v>3.1542999999999997</v>
      </c>
      <c r="M4" s="17">
        <v>0</v>
      </c>
      <c r="N4" s="17">
        <v>0</v>
      </c>
      <c r="O4" s="53">
        <v>0</v>
      </c>
      <c r="P4" s="760"/>
    </row>
    <row r="5" spans="1:21">
      <c r="A5" s="1145"/>
      <c r="B5" s="11" t="s">
        <v>18</v>
      </c>
      <c r="C5" s="8" t="s">
        <v>127</v>
      </c>
      <c r="D5" s="8" t="s">
        <v>111</v>
      </c>
      <c r="E5" s="20">
        <v>3</v>
      </c>
      <c r="F5" s="20">
        <v>2000</v>
      </c>
      <c r="G5" s="44">
        <v>0</v>
      </c>
      <c r="H5" s="22">
        <v>0</v>
      </c>
      <c r="I5" s="16">
        <v>0</v>
      </c>
      <c r="J5" s="16">
        <v>0.67095000000000005</v>
      </c>
      <c r="K5" s="17">
        <v>0</v>
      </c>
      <c r="L5" s="16">
        <v>0</v>
      </c>
      <c r="M5" s="17">
        <v>0</v>
      </c>
      <c r="N5" s="17">
        <v>0</v>
      </c>
      <c r="O5" s="53">
        <v>0</v>
      </c>
      <c r="P5" s="760"/>
    </row>
    <row r="6" spans="1:21">
      <c r="A6" s="1145"/>
      <c r="B6" s="11" t="s">
        <v>18</v>
      </c>
      <c r="C6" s="8" t="s">
        <v>127</v>
      </c>
      <c r="D6" s="8" t="s">
        <v>111</v>
      </c>
      <c r="E6" s="20">
        <v>4</v>
      </c>
      <c r="F6" s="20">
        <v>2000</v>
      </c>
      <c r="G6" s="44">
        <v>0</v>
      </c>
      <c r="H6" s="22">
        <v>0</v>
      </c>
      <c r="I6" s="16">
        <v>0</v>
      </c>
      <c r="J6" s="16">
        <v>1.0643000000000002</v>
      </c>
      <c r="K6" s="17">
        <v>0</v>
      </c>
      <c r="L6" s="16">
        <v>0</v>
      </c>
      <c r="M6" s="17">
        <v>0</v>
      </c>
      <c r="N6" s="17">
        <v>0</v>
      </c>
      <c r="O6" s="53">
        <v>0</v>
      </c>
      <c r="P6" s="760"/>
    </row>
    <row r="7" spans="1:21">
      <c r="A7" s="1145"/>
      <c r="B7" s="11" t="s">
        <v>18</v>
      </c>
      <c r="C7" s="8" t="s">
        <v>127</v>
      </c>
      <c r="D7" s="8" t="s">
        <v>111</v>
      </c>
      <c r="E7" s="20">
        <v>5</v>
      </c>
      <c r="F7" s="20">
        <v>2000</v>
      </c>
      <c r="G7" s="44">
        <v>0</v>
      </c>
      <c r="H7" s="22">
        <v>0</v>
      </c>
      <c r="I7" s="16">
        <v>0</v>
      </c>
      <c r="J7" s="16">
        <v>0.1452</v>
      </c>
      <c r="K7" s="17">
        <v>0</v>
      </c>
      <c r="L7" s="16">
        <v>3.5510000000000002</v>
      </c>
      <c r="M7" s="17">
        <v>0</v>
      </c>
      <c r="N7" s="17">
        <v>0</v>
      </c>
      <c r="O7" s="53">
        <v>0</v>
      </c>
      <c r="P7" s="760"/>
    </row>
    <row r="8" spans="1:21">
      <c r="A8" s="1145"/>
      <c r="B8" s="11" t="s">
        <v>18</v>
      </c>
      <c r="C8" s="8" t="s">
        <v>127</v>
      </c>
      <c r="D8" s="8" t="s">
        <v>111</v>
      </c>
      <c r="E8" s="20">
        <v>6</v>
      </c>
      <c r="F8" s="20">
        <v>2000</v>
      </c>
      <c r="G8" s="44">
        <v>0</v>
      </c>
      <c r="H8" s="22">
        <v>0</v>
      </c>
      <c r="I8" s="16">
        <v>0</v>
      </c>
      <c r="J8" s="16">
        <v>0</v>
      </c>
      <c r="K8" s="17">
        <v>0</v>
      </c>
      <c r="L8" s="16">
        <v>0</v>
      </c>
      <c r="M8" s="17">
        <v>0</v>
      </c>
      <c r="N8" s="17">
        <v>0</v>
      </c>
      <c r="O8" s="53">
        <v>0</v>
      </c>
      <c r="P8" s="760"/>
    </row>
    <row r="9" spans="1:21">
      <c r="A9" s="1145"/>
      <c r="B9" s="11" t="s">
        <v>18</v>
      </c>
      <c r="C9" s="8" t="s">
        <v>127</v>
      </c>
      <c r="D9" s="8" t="s">
        <v>111</v>
      </c>
      <c r="E9" s="20">
        <v>7</v>
      </c>
      <c r="F9" s="20">
        <v>2000</v>
      </c>
      <c r="G9" s="44">
        <v>0</v>
      </c>
      <c r="H9" s="22">
        <v>0</v>
      </c>
      <c r="I9" s="16">
        <v>0</v>
      </c>
      <c r="J9" s="16">
        <v>0.32580000000000003</v>
      </c>
      <c r="K9" s="17">
        <v>0</v>
      </c>
      <c r="L9" s="16">
        <v>1.8114999999999997</v>
      </c>
      <c r="M9" s="17">
        <v>0</v>
      </c>
      <c r="N9" s="17">
        <v>0</v>
      </c>
      <c r="O9" s="53">
        <v>0</v>
      </c>
      <c r="P9" s="760"/>
    </row>
    <row r="10" spans="1:21">
      <c r="A10" s="1145"/>
      <c r="B10" s="11" t="s">
        <v>18</v>
      </c>
      <c r="C10" s="8" t="s">
        <v>127</v>
      </c>
      <c r="D10" s="8" t="s">
        <v>111</v>
      </c>
      <c r="E10" s="20">
        <v>8</v>
      </c>
      <c r="F10" s="20">
        <v>2000</v>
      </c>
      <c r="G10" s="44">
        <v>0</v>
      </c>
      <c r="H10" s="22">
        <v>0</v>
      </c>
      <c r="I10" s="16">
        <v>0</v>
      </c>
      <c r="J10" s="16">
        <v>0.42699999999999994</v>
      </c>
      <c r="K10" s="17">
        <v>0</v>
      </c>
      <c r="L10" s="16">
        <v>0</v>
      </c>
      <c r="M10" s="17">
        <v>0</v>
      </c>
      <c r="N10" s="17">
        <v>0</v>
      </c>
      <c r="O10" s="53">
        <v>0</v>
      </c>
      <c r="P10" s="760"/>
      <c r="R10" s="212"/>
      <c r="S10" s="212"/>
      <c r="T10" s="212"/>
      <c r="U10" s="212"/>
    </row>
    <row r="11" spans="1:21">
      <c r="A11" s="1145"/>
      <c r="B11" s="11" t="s">
        <v>18</v>
      </c>
      <c r="C11" s="8" t="s">
        <v>127</v>
      </c>
      <c r="D11" s="8" t="s">
        <v>111</v>
      </c>
      <c r="E11" s="20">
        <v>9</v>
      </c>
      <c r="F11" s="20">
        <v>2000</v>
      </c>
      <c r="G11" s="44">
        <v>0</v>
      </c>
      <c r="H11" s="22">
        <v>0</v>
      </c>
      <c r="I11" s="16">
        <v>0</v>
      </c>
      <c r="J11" s="16">
        <v>1.0687</v>
      </c>
      <c r="K11" s="17">
        <v>0</v>
      </c>
      <c r="L11" s="16">
        <v>4.1669499999999999</v>
      </c>
      <c r="M11" s="17">
        <v>0</v>
      </c>
      <c r="N11" s="17">
        <v>0</v>
      </c>
      <c r="O11" s="53">
        <v>0</v>
      </c>
      <c r="P11" s="760"/>
      <c r="R11" s="227"/>
      <c r="S11" s="154"/>
      <c r="T11" s="154"/>
      <c r="U11" s="154"/>
    </row>
    <row r="12" spans="1:21">
      <c r="A12" s="1145"/>
      <c r="B12" s="25" t="s">
        <v>18</v>
      </c>
      <c r="C12" s="168" t="s">
        <v>127</v>
      </c>
      <c r="D12" s="24" t="s">
        <v>111</v>
      </c>
      <c r="E12" s="24">
        <v>10</v>
      </c>
      <c r="F12" s="24">
        <v>2000</v>
      </c>
      <c r="G12" s="45">
        <v>0</v>
      </c>
      <c r="H12" s="29">
        <v>0</v>
      </c>
      <c r="I12" s="16">
        <v>0</v>
      </c>
      <c r="J12" s="16">
        <v>0.48499999999999993</v>
      </c>
      <c r="K12" s="17">
        <v>0</v>
      </c>
      <c r="L12" s="16">
        <v>2.6269999999999998</v>
      </c>
      <c r="M12" s="17">
        <v>0</v>
      </c>
      <c r="N12" s="17">
        <v>0</v>
      </c>
      <c r="O12" s="53">
        <v>0</v>
      </c>
      <c r="P12" s="760"/>
    </row>
    <row r="13" spans="1:21" s="185" customFormat="1">
      <c r="A13" s="1145"/>
      <c r="B13" s="754" t="s">
        <v>210</v>
      </c>
      <c r="C13" s="191"/>
      <c r="D13" s="170"/>
      <c r="E13" s="191"/>
      <c r="F13" s="191"/>
      <c r="G13" s="203">
        <f t="shared" ref="G13:O13" si="0">AVERAGE(G3:G12)</f>
        <v>0</v>
      </c>
      <c r="H13" s="176">
        <f t="shared" si="0"/>
        <v>0</v>
      </c>
      <c r="I13" s="175">
        <f>AVERAGE(I3:I12)</f>
        <v>0</v>
      </c>
      <c r="J13" s="175">
        <f t="shared" si="0"/>
        <v>0.45131500000000002</v>
      </c>
      <c r="K13" s="175">
        <f t="shared" si="0"/>
        <v>0</v>
      </c>
      <c r="L13" s="175">
        <f t="shared" si="0"/>
        <v>1.531075</v>
      </c>
      <c r="M13" s="175">
        <f t="shared" si="0"/>
        <v>0</v>
      </c>
      <c r="N13" s="175">
        <f t="shared" si="0"/>
        <v>0</v>
      </c>
      <c r="O13" s="176">
        <f t="shared" si="0"/>
        <v>0</v>
      </c>
      <c r="P13" s="762">
        <f>SUM(G13:O13)</f>
        <v>1.9823900000000001</v>
      </c>
    </row>
    <row r="14" spans="1:21">
      <c r="A14" s="1145"/>
      <c r="B14" s="11" t="s">
        <v>18</v>
      </c>
      <c r="C14" s="8" t="s">
        <v>127</v>
      </c>
      <c r="D14" s="8" t="s">
        <v>112</v>
      </c>
      <c r="E14" s="20">
        <v>1</v>
      </c>
      <c r="F14" s="20">
        <v>2000</v>
      </c>
      <c r="G14" s="44">
        <v>0</v>
      </c>
      <c r="H14" s="22">
        <v>0</v>
      </c>
      <c r="I14" s="16">
        <v>0</v>
      </c>
      <c r="J14" s="16">
        <v>3.95E-2</v>
      </c>
      <c r="K14" s="17">
        <v>0</v>
      </c>
      <c r="L14" s="16">
        <v>0</v>
      </c>
      <c r="M14" s="17">
        <v>0</v>
      </c>
      <c r="N14" s="17">
        <v>0</v>
      </c>
      <c r="O14" s="53">
        <v>0</v>
      </c>
      <c r="P14" s="760"/>
    </row>
    <row r="15" spans="1:21">
      <c r="A15" s="1145"/>
      <c r="B15" s="11" t="s">
        <v>18</v>
      </c>
      <c r="C15" s="8" t="s">
        <v>127</v>
      </c>
      <c r="D15" s="8" t="s">
        <v>112</v>
      </c>
      <c r="E15" s="20">
        <v>2</v>
      </c>
      <c r="F15" s="20">
        <v>2000</v>
      </c>
      <c r="G15" s="44">
        <v>0</v>
      </c>
      <c r="H15" s="22">
        <v>0</v>
      </c>
      <c r="I15" s="16">
        <v>0</v>
      </c>
      <c r="J15" s="16">
        <v>7.9000000000000001E-2</v>
      </c>
      <c r="K15" s="17">
        <v>0</v>
      </c>
      <c r="L15" s="16">
        <v>1.7510000000000003</v>
      </c>
      <c r="M15" s="17">
        <v>0</v>
      </c>
      <c r="N15" s="17">
        <v>0</v>
      </c>
      <c r="O15" s="53">
        <v>0</v>
      </c>
      <c r="P15" s="760"/>
    </row>
    <row r="16" spans="1:21">
      <c r="A16" s="1145"/>
      <c r="B16" s="11" t="s">
        <v>18</v>
      </c>
      <c r="C16" s="8" t="s">
        <v>127</v>
      </c>
      <c r="D16" s="8" t="s">
        <v>112</v>
      </c>
      <c r="E16" s="20">
        <v>3</v>
      </c>
      <c r="F16" s="20">
        <v>2000</v>
      </c>
      <c r="G16" s="44">
        <v>0</v>
      </c>
      <c r="H16" s="22">
        <v>0</v>
      </c>
      <c r="I16" s="16">
        <v>0</v>
      </c>
      <c r="J16" s="16">
        <v>0.17499999999999999</v>
      </c>
      <c r="K16" s="17">
        <v>0</v>
      </c>
      <c r="L16" s="16">
        <v>4.4020000000000001</v>
      </c>
      <c r="M16" s="17">
        <v>2.8000000000000004E-2</v>
      </c>
      <c r="N16" s="17">
        <v>0</v>
      </c>
      <c r="O16" s="53">
        <v>0</v>
      </c>
      <c r="P16" s="760"/>
    </row>
    <row r="17" spans="1:16">
      <c r="A17" s="1145"/>
      <c r="B17" s="11" t="s">
        <v>18</v>
      </c>
      <c r="C17" s="8" t="s">
        <v>127</v>
      </c>
      <c r="D17" s="8" t="s">
        <v>112</v>
      </c>
      <c r="E17" s="20">
        <v>4</v>
      </c>
      <c r="F17" s="20">
        <v>2000</v>
      </c>
      <c r="G17" s="44">
        <v>0</v>
      </c>
      <c r="H17" s="22">
        <v>0</v>
      </c>
      <c r="I17" s="16">
        <v>0</v>
      </c>
      <c r="J17" s="16">
        <v>0</v>
      </c>
      <c r="K17" s="17">
        <v>0</v>
      </c>
      <c r="L17" s="16">
        <v>1.32</v>
      </c>
      <c r="M17" s="17">
        <v>0</v>
      </c>
      <c r="N17" s="17">
        <v>0</v>
      </c>
      <c r="O17" s="53">
        <v>0</v>
      </c>
      <c r="P17" s="760"/>
    </row>
    <row r="18" spans="1:16">
      <c r="A18" s="1145"/>
      <c r="B18" s="11" t="s">
        <v>18</v>
      </c>
      <c r="C18" s="8" t="s">
        <v>127</v>
      </c>
      <c r="D18" s="8" t="s">
        <v>112</v>
      </c>
      <c r="E18" s="20">
        <v>5</v>
      </c>
      <c r="F18" s="20">
        <v>2000</v>
      </c>
      <c r="G18" s="44">
        <v>0</v>
      </c>
      <c r="H18" s="22">
        <v>0</v>
      </c>
      <c r="I18" s="16">
        <v>0</v>
      </c>
      <c r="J18" s="16">
        <v>0.4375</v>
      </c>
      <c r="K18" s="17">
        <v>0</v>
      </c>
      <c r="L18" s="16">
        <v>6.7234999999999996</v>
      </c>
      <c r="M18" s="17">
        <v>0</v>
      </c>
      <c r="N18" s="17">
        <v>0</v>
      </c>
      <c r="O18" s="53">
        <v>0</v>
      </c>
      <c r="P18" s="760"/>
    </row>
    <row r="19" spans="1:16">
      <c r="A19" s="1145"/>
      <c r="B19" s="11" t="s">
        <v>18</v>
      </c>
      <c r="C19" s="8" t="s">
        <v>127</v>
      </c>
      <c r="D19" s="8" t="s">
        <v>112</v>
      </c>
      <c r="E19" s="20">
        <v>6</v>
      </c>
      <c r="F19" s="20">
        <v>2000</v>
      </c>
      <c r="G19" s="44">
        <v>0</v>
      </c>
      <c r="H19" s="22">
        <v>0</v>
      </c>
      <c r="I19" s="16">
        <v>0</v>
      </c>
      <c r="J19" s="16">
        <v>0</v>
      </c>
      <c r="K19" s="17">
        <v>0</v>
      </c>
      <c r="L19" s="16">
        <v>11.0685</v>
      </c>
      <c r="M19" s="17">
        <v>0</v>
      </c>
      <c r="N19" s="17">
        <v>0</v>
      </c>
      <c r="O19" s="53">
        <v>0</v>
      </c>
      <c r="P19" s="760"/>
    </row>
    <row r="20" spans="1:16">
      <c r="A20" s="1145"/>
      <c r="B20" s="11" t="s">
        <v>18</v>
      </c>
      <c r="C20" s="8" t="s">
        <v>127</v>
      </c>
      <c r="D20" s="8" t="s">
        <v>112</v>
      </c>
      <c r="E20" s="20">
        <v>7</v>
      </c>
      <c r="F20" s="20">
        <v>2000</v>
      </c>
      <c r="G20" s="44">
        <v>0</v>
      </c>
      <c r="H20" s="22">
        <v>0</v>
      </c>
      <c r="I20" s="16">
        <v>0</v>
      </c>
      <c r="J20" s="16">
        <v>0.64749999999999996</v>
      </c>
      <c r="K20" s="17">
        <v>0</v>
      </c>
      <c r="L20" s="16">
        <v>2.8325</v>
      </c>
      <c r="M20" s="17">
        <v>0</v>
      </c>
      <c r="N20" s="17">
        <v>0</v>
      </c>
      <c r="O20" s="53">
        <v>0</v>
      </c>
      <c r="P20" s="760"/>
    </row>
    <row r="21" spans="1:16">
      <c r="A21" s="1145"/>
      <c r="B21" s="11" t="s">
        <v>18</v>
      </c>
      <c r="C21" s="8" t="s">
        <v>127</v>
      </c>
      <c r="D21" s="8" t="s">
        <v>112</v>
      </c>
      <c r="E21" s="20">
        <v>8</v>
      </c>
      <c r="F21" s="20">
        <v>2000</v>
      </c>
      <c r="G21" s="44">
        <v>0</v>
      </c>
      <c r="H21" s="22">
        <v>0</v>
      </c>
      <c r="I21" s="16">
        <v>0</v>
      </c>
      <c r="J21" s="16">
        <v>0.81869999999999998</v>
      </c>
      <c r="K21" s="17">
        <v>0</v>
      </c>
      <c r="L21" s="16">
        <v>2.0957000000000003</v>
      </c>
      <c r="M21" s="17">
        <v>0</v>
      </c>
      <c r="N21" s="17">
        <v>0</v>
      </c>
      <c r="O21" s="53">
        <v>0</v>
      </c>
      <c r="P21" s="760"/>
    </row>
    <row r="22" spans="1:16">
      <c r="A22" s="1145"/>
      <c r="B22" s="11" t="s">
        <v>18</v>
      </c>
      <c r="C22" s="8" t="s">
        <v>127</v>
      </c>
      <c r="D22" s="8" t="s">
        <v>112</v>
      </c>
      <c r="E22" s="20">
        <v>9</v>
      </c>
      <c r="F22" s="20">
        <v>2000</v>
      </c>
      <c r="G22" s="44">
        <v>0</v>
      </c>
      <c r="H22" s="22">
        <v>0</v>
      </c>
      <c r="I22" s="16">
        <v>0</v>
      </c>
      <c r="J22" s="16">
        <v>0.69974999999999998</v>
      </c>
      <c r="K22" s="17">
        <v>0</v>
      </c>
      <c r="L22" s="16">
        <v>2.9463999999999997</v>
      </c>
      <c r="M22" s="17">
        <v>0</v>
      </c>
      <c r="N22" s="17">
        <v>0</v>
      </c>
      <c r="O22" s="53">
        <v>0</v>
      </c>
      <c r="P22" s="760"/>
    </row>
    <row r="23" spans="1:16">
      <c r="A23" s="1145"/>
      <c r="B23" s="25" t="s">
        <v>18</v>
      </c>
      <c r="C23" s="168" t="s">
        <v>127</v>
      </c>
      <c r="D23" s="24" t="s">
        <v>112</v>
      </c>
      <c r="E23" s="24">
        <v>10</v>
      </c>
      <c r="F23" s="24">
        <v>2000</v>
      </c>
      <c r="G23" s="45">
        <v>0</v>
      </c>
      <c r="H23" s="29">
        <v>0</v>
      </c>
      <c r="I23" s="16">
        <v>0</v>
      </c>
      <c r="J23" s="16">
        <v>0.48735000000000001</v>
      </c>
      <c r="K23" s="27">
        <v>0</v>
      </c>
      <c r="L23" s="26">
        <v>9.4138000000000019</v>
      </c>
      <c r="M23" s="27">
        <v>0</v>
      </c>
      <c r="N23" s="27">
        <v>0</v>
      </c>
      <c r="O23" s="202">
        <v>0</v>
      </c>
      <c r="P23" s="761"/>
    </row>
    <row r="24" spans="1:16" s="185" customFormat="1">
      <c r="A24" s="1145"/>
      <c r="B24" s="754" t="s">
        <v>210</v>
      </c>
      <c r="C24" s="191"/>
      <c r="D24" s="170"/>
      <c r="E24" s="191"/>
      <c r="F24" s="191"/>
      <c r="G24" s="203">
        <f t="shared" ref="G24:O24" si="1">AVERAGE(G14:G23)</f>
        <v>0</v>
      </c>
      <c r="H24" s="176">
        <f t="shared" si="1"/>
        <v>0</v>
      </c>
      <c r="I24" s="175">
        <f>AVERAGE(I14:I23)</f>
        <v>0</v>
      </c>
      <c r="J24" s="175">
        <f t="shared" si="1"/>
        <v>0.33842999999999995</v>
      </c>
      <c r="K24" s="175">
        <f t="shared" si="1"/>
        <v>0</v>
      </c>
      <c r="L24" s="175">
        <f t="shared" si="1"/>
        <v>4.2553400000000003</v>
      </c>
      <c r="M24" s="175">
        <f t="shared" si="1"/>
        <v>2.8000000000000004E-3</v>
      </c>
      <c r="N24" s="175">
        <f t="shared" si="1"/>
        <v>0</v>
      </c>
      <c r="O24" s="176">
        <f t="shared" si="1"/>
        <v>0</v>
      </c>
      <c r="P24" s="762">
        <f>SUM(G24:O24)</f>
        <v>4.5965699999999998</v>
      </c>
    </row>
    <row r="25" spans="1:16">
      <c r="A25" s="1145"/>
      <c r="B25" s="11" t="s">
        <v>18</v>
      </c>
      <c r="C25" s="8" t="s">
        <v>127</v>
      </c>
      <c r="D25" s="8" t="s">
        <v>113</v>
      </c>
      <c r="E25" s="20">
        <v>1</v>
      </c>
      <c r="F25" s="20">
        <v>2000</v>
      </c>
      <c r="G25" s="44">
        <v>0</v>
      </c>
      <c r="H25" s="22">
        <v>0</v>
      </c>
      <c r="I25" s="16">
        <v>0</v>
      </c>
      <c r="J25" s="16">
        <v>0</v>
      </c>
      <c r="K25" s="17">
        <v>0</v>
      </c>
      <c r="L25" s="16">
        <v>0</v>
      </c>
      <c r="M25" s="17">
        <v>0</v>
      </c>
      <c r="N25" s="17">
        <v>0</v>
      </c>
      <c r="O25" s="53">
        <v>0</v>
      </c>
      <c r="P25" s="760"/>
    </row>
    <row r="26" spans="1:16">
      <c r="A26" s="1145"/>
      <c r="B26" s="11" t="s">
        <v>18</v>
      </c>
      <c r="C26" s="8" t="s">
        <v>127</v>
      </c>
      <c r="D26" s="8" t="s">
        <v>113</v>
      </c>
      <c r="E26" s="20">
        <v>2</v>
      </c>
      <c r="F26" s="20">
        <v>2000</v>
      </c>
      <c r="G26" s="44">
        <v>0</v>
      </c>
      <c r="H26" s="22">
        <v>0</v>
      </c>
      <c r="I26" s="16">
        <v>0</v>
      </c>
      <c r="J26" s="16">
        <v>0</v>
      </c>
      <c r="K26" s="17">
        <v>0</v>
      </c>
      <c r="L26" s="16">
        <v>0</v>
      </c>
      <c r="M26" s="17">
        <v>0</v>
      </c>
      <c r="N26" s="17">
        <v>0</v>
      </c>
      <c r="O26" s="53">
        <v>0</v>
      </c>
      <c r="P26" s="760"/>
    </row>
    <row r="27" spans="1:16">
      <c r="A27" s="1145"/>
      <c r="B27" s="11" t="s">
        <v>18</v>
      </c>
      <c r="C27" s="8" t="s">
        <v>127</v>
      </c>
      <c r="D27" s="8" t="s">
        <v>113</v>
      </c>
      <c r="E27" s="20">
        <v>3</v>
      </c>
      <c r="F27" s="20">
        <v>2000</v>
      </c>
      <c r="G27" s="44">
        <v>0</v>
      </c>
      <c r="H27" s="22">
        <v>0</v>
      </c>
      <c r="I27" s="16">
        <v>0</v>
      </c>
      <c r="J27" s="16">
        <v>0.32174999999999998</v>
      </c>
      <c r="K27" s="17">
        <v>0</v>
      </c>
      <c r="L27" s="16">
        <v>0</v>
      </c>
      <c r="M27" s="17">
        <v>0</v>
      </c>
      <c r="N27" s="17">
        <v>0</v>
      </c>
      <c r="O27" s="53">
        <v>0</v>
      </c>
      <c r="P27" s="760"/>
    </row>
    <row r="28" spans="1:16">
      <c r="A28" s="1145"/>
      <c r="B28" s="11" t="s">
        <v>18</v>
      </c>
      <c r="C28" s="8" t="s">
        <v>127</v>
      </c>
      <c r="D28" s="8" t="s">
        <v>113</v>
      </c>
      <c r="E28" s="20">
        <v>4</v>
      </c>
      <c r="F28" s="20">
        <v>2000</v>
      </c>
      <c r="G28" s="44">
        <v>0</v>
      </c>
      <c r="H28" s="22">
        <v>0</v>
      </c>
      <c r="I28" s="16">
        <v>0</v>
      </c>
      <c r="J28" s="16">
        <v>0.2311</v>
      </c>
      <c r="K28" s="17">
        <v>0</v>
      </c>
      <c r="L28" s="16">
        <v>0.47709999999999997</v>
      </c>
      <c r="M28" s="17">
        <v>0</v>
      </c>
      <c r="N28" s="17">
        <v>0</v>
      </c>
      <c r="O28" s="53">
        <v>0</v>
      </c>
      <c r="P28" s="760"/>
    </row>
    <row r="29" spans="1:16">
      <c r="A29" s="1145"/>
      <c r="B29" s="11" t="s">
        <v>18</v>
      </c>
      <c r="C29" s="8" t="s">
        <v>127</v>
      </c>
      <c r="D29" s="8" t="s">
        <v>113</v>
      </c>
      <c r="E29" s="20">
        <v>5</v>
      </c>
      <c r="F29" s="20">
        <v>2000</v>
      </c>
      <c r="G29" s="44">
        <v>0</v>
      </c>
      <c r="H29" s="22">
        <v>0</v>
      </c>
      <c r="I29" s="16">
        <v>0</v>
      </c>
      <c r="J29" s="16">
        <v>0.3594</v>
      </c>
      <c r="K29" s="17">
        <v>0</v>
      </c>
      <c r="L29" s="16">
        <v>1.7362500000000001</v>
      </c>
      <c r="M29" s="17">
        <v>0</v>
      </c>
      <c r="N29" s="17">
        <v>0</v>
      </c>
      <c r="O29" s="53">
        <v>0</v>
      </c>
      <c r="P29" s="760"/>
    </row>
    <row r="30" spans="1:16">
      <c r="A30" s="1145"/>
      <c r="B30" s="11" t="s">
        <v>18</v>
      </c>
      <c r="C30" s="8" t="s">
        <v>127</v>
      </c>
      <c r="D30" s="8" t="s">
        <v>113</v>
      </c>
      <c r="E30" s="20">
        <v>6</v>
      </c>
      <c r="F30" s="20">
        <v>2000</v>
      </c>
      <c r="G30" s="44">
        <v>0</v>
      </c>
      <c r="H30" s="22">
        <v>0</v>
      </c>
      <c r="I30" s="16">
        <v>0</v>
      </c>
      <c r="J30" s="16">
        <v>0</v>
      </c>
      <c r="K30" s="17">
        <v>0</v>
      </c>
      <c r="L30" s="16">
        <v>0.34885000000000005</v>
      </c>
      <c r="M30" s="17">
        <v>0</v>
      </c>
      <c r="N30" s="17">
        <v>0</v>
      </c>
      <c r="O30" s="53">
        <v>0</v>
      </c>
      <c r="P30" s="760"/>
    </row>
    <row r="31" spans="1:16">
      <c r="A31" s="1145"/>
      <c r="B31" s="11" t="s">
        <v>18</v>
      </c>
      <c r="C31" s="8" t="s">
        <v>127</v>
      </c>
      <c r="D31" s="8" t="s">
        <v>113</v>
      </c>
      <c r="E31" s="20">
        <v>7</v>
      </c>
      <c r="F31" s="20">
        <v>2000</v>
      </c>
      <c r="G31" s="44">
        <v>0</v>
      </c>
      <c r="H31" s="22">
        <v>0</v>
      </c>
      <c r="I31" s="16">
        <v>0</v>
      </c>
      <c r="J31" s="16">
        <v>0</v>
      </c>
      <c r="K31" s="17">
        <v>0</v>
      </c>
      <c r="L31" s="16">
        <v>0.39595000000000002</v>
      </c>
      <c r="M31" s="17">
        <v>0</v>
      </c>
      <c r="N31" s="17">
        <v>0</v>
      </c>
      <c r="O31" s="53">
        <v>0</v>
      </c>
      <c r="P31" s="760"/>
    </row>
    <row r="32" spans="1:16">
      <c r="A32" s="1145"/>
      <c r="B32" s="11" t="s">
        <v>18</v>
      </c>
      <c r="C32" s="8" t="s">
        <v>127</v>
      </c>
      <c r="D32" s="8" t="s">
        <v>113</v>
      </c>
      <c r="E32" s="20">
        <v>8</v>
      </c>
      <c r="F32" s="20">
        <v>2000</v>
      </c>
      <c r="G32" s="44">
        <v>0</v>
      </c>
      <c r="H32" s="22">
        <v>0</v>
      </c>
      <c r="I32" s="16">
        <v>0</v>
      </c>
      <c r="J32" s="16">
        <v>0</v>
      </c>
      <c r="K32" s="17">
        <v>0</v>
      </c>
      <c r="L32" s="16">
        <v>1.5825</v>
      </c>
      <c r="M32" s="17">
        <v>0</v>
      </c>
      <c r="N32" s="17">
        <v>0</v>
      </c>
      <c r="O32" s="53">
        <v>0</v>
      </c>
      <c r="P32" s="760"/>
    </row>
    <row r="33" spans="1:16">
      <c r="A33" s="1145"/>
      <c r="B33" s="11" t="s">
        <v>18</v>
      </c>
      <c r="C33" s="8" t="s">
        <v>127</v>
      </c>
      <c r="D33" s="8" t="s">
        <v>113</v>
      </c>
      <c r="E33" s="20">
        <v>9</v>
      </c>
      <c r="F33" s="20">
        <v>2000</v>
      </c>
      <c r="G33" s="44">
        <v>0</v>
      </c>
      <c r="H33" s="22">
        <v>0</v>
      </c>
      <c r="I33" s="16">
        <v>0</v>
      </c>
      <c r="J33" s="16">
        <v>0.47899999999999998</v>
      </c>
      <c r="K33" s="17">
        <v>0</v>
      </c>
      <c r="L33" s="16">
        <v>15.4285</v>
      </c>
      <c r="M33" s="17">
        <v>0</v>
      </c>
      <c r="N33" s="17">
        <v>0</v>
      </c>
      <c r="O33" s="53">
        <v>0</v>
      </c>
      <c r="P33" s="760"/>
    </row>
    <row r="34" spans="1:16">
      <c r="A34" s="1145"/>
      <c r="B34" s="25" t="s">
        <v>19</v>
      </c>
      <c r="C34" s="168" t="s">
        <v>127</v>
      </c>
      <c r="D34" s="24" t="s">
        <v>113</v>
      </c>
      <c r="E34" s="24">
        <v>10</v>
      </c>
      <c r="F34" s="24">
        <v>2000</v>
      </c>
      <c r="G34" s="45">
        <v>0</v>
      </c>
      <c r="H34" s="29">
        <v>0</v>
      </c>
      <c r="I34" s="16">
        <v>0</v>
      </c>
      <c r="J34" s="16">
        <v>0.2555</v>
      </c>
      <c r="K34" s="27">
        <v>0</v>
      </c>
      <c r="L34" s="26">
        <v>9.1875</v>
      </c>
      <c r="M34" s="27">
        <v>0</v>
      </c>
      <c r="N34" s="27">
        <v>0</v>
      </c>
      <c r="O34" s="202">
        <v>0</v>
      </c>
      <c r="P34" s="761"/>
    </row>
    <row r="35" spans="1:16" s="185" customFormat="1" ht="15.75" thickBot="1">
      <c r="A35" s="1116"/>
      <c r="B35" s="754" t="s">
        <v>210</v>
      </c>
      <c r="C35" s="196"/>
      <c r="D35" s="173"/>
      <c r="E35" s="196"/>
      <c r="F35" s="196"/>
      <c r="G35" s="641">
        <f t="shared" ref="G35:O35" si="2">AVERAGE(G25:G34)</f>
        <v>0</v>
      </c>
      <c r="H35" s="179">
        <f t="shared" si="2"/>
        <v>0</v>
      </c>
      <c r="I35" s="641">
        <f>AVERAGE(I25:I34)</f>
        <v>0</v>
      </c>
      <c r="J35" s="178">
        <f t="shared" si="2"/>
        <v>0.16467499999999999</v>
      </c>
      <c r="K35" s="178">
        <f t="shared" si="2"/>
        <v>0</v>
      </c>
      <c r="L35" s="178">
        <f t="shared" si="2"/>
        <v>2.9156649999999997</v>
      </c>
      <c r="M35" s="178">
        <f t="shared" si="2"/>
        <v>0</v>
      </c>
      <c r="N35" s="178">
        <f t="shared" si="2"/>
        <v>0</v>
      </c>
      <c r="O35" s="179">
        <f t="shared" si="2"/>
        <v>0</v>
      </c>
      <c r="P35" s="763">
        <f>SUM(G35:O35)</f>
        <v>3.0803399999999996</v>
      </c>
    </row>
    <row r="36" spans="1:16">
      <c r="A36" s="1116"/>
      <c r="B36" s="30" t="s">
        <v>20</v>
      </c>
      <c r="C36" s="140" t="s">
        <v>21</v>
      </c>
      <c r="D36" s="8" t="s">
        <v>111</v>
      </c>
      <c r="E36" s="9">
        <v>1</v>
      </c>
      <c r="F36" s="184">
        <v>2000</v>
      </c>
      <c r="G36" s="17">
        <v>0</v>
      </c>
      <c r="H36" s="53">
        <v>0</v>
      </c>
      <c r="I36" s="16">
        <v>0</v>
      </c>
      <c r="J36" s="17">
        <v>0.56699999999999995</v>
      </c>
      <c r="K36" s="17">
        <v>0</v>
      </c>
      <c r="L36" s="16">
        <v>0.50650000000000006</v>
      </c>
      <c r="M36" s="17">
        <v>0</v>
      </c>
      <c r="N36" s="17">
        <v>0</v>
      </c>
      <c r="O36" s="17">
        <v>0</v>
      </c>
      <c r="P36" s="502"/>
    </row>
    <row r="37" spans="1:16">
      <c r="A37" s="1116"/>
      <c r="B37" s="30" t="s">
        <v>20</v>
      </c>
      <c r="C37" s="137" t="s">
        <v>21</v>
      </c>
      <c r="D37" s="8" t="s">
        <v>111</v>
      </c>
      <c r="E37" s="20">
        <v>2</v>
      </c>
      <c r="F37" s="182">
        <v>2000</v>
      </c>
      <c r="G37" s="17">
        <v>0</v>
      </c>
      <c r="H37" s="53">
        <v>0</v>
      </c>
      <c r="I37" s="16">
        <v>0</v>
      </c>
      <c r="J37" s="17">
        <v>0.27250000000000002</v>
      </c>
      <c r="K37" s="17">
        <v>0</v>
      </c>
      <c r="L37" s="16">
        <v>5.12</v>
      </c>
      <c r="M37" s="17">
        <v>0</v>
      </c>
      <c r="N37" s="17">
        <v>0</v>
      </c>
      <c r="O37" s="17">
        <v>0</v>
      </c>
      <c r="P37" s="190"/>
    </row>
    <row r="38" spans="1:16">
      <c r="A38" s="1116"/>
      <c r="B38" s="30" t="s">
        <v>20</v>
      </c>
      <c r="C38" s="137" t="s">
        <v>21</v>
      </c>
      <c r="D38" s="8" t="s">
        <v>111</v>
      </c>
      <c r="E38" s="20">
        <v>3</v>
      </c>
      <c r="F38" s="182">
        <v>2000</v>
      </c>
      <c r="G38" s="17">
        <v>0</v>
      </c>
      <c r="H38" s="53">
        <v>0</v>
      </c>
      <c r="I38" s="16">
        <v>0</v>
      </c>
      <c r="J38" s="17">
        <v>0.61799999999999999</v>
      </c>
      <c r="K38" s="17">
        <v>0</v>
      </c>
      <c r="L38" s="16">
        <v>1.8160000000000001</v>
      </c>
      <c r="M38" s="17">
        <v>0</v>
      </c>
      <c r="N38" s="17">
        <v>0</v>
      </c>
      <c r="O38" s="17">
        <v>0</v>
      </c>
      <c r="P38" s="190"/>
    </row>
    <row r="39" spans="1:16">
      <c r="A39" s="1116"/>
      <c r="B39" s="30" t="s">
        <v>20</v>
      </c>
      <c r="C39" s="137" t="s">
        <v>21</v>
      </c>
      <c r="D39" s="8" t="s">
        <v>111</v>
      </c>
      <c r="E39" s="20">
        <v>4</v>
      </c>
      <c r="F39" s="182">
        <v>2000</v>
      </c>
      <c r="G39" s="17">
        <v>0</v>
      </c>
      <c r="H39" s="53">
        <v>0</v>
      </c>
      <c r="I39" s="16">
        <v>0</v>
      </c>
      <c r="J39" s="17">
        <v>0.33650000000000002</v>
      </c>
      <c r="K39" s="17">
        <v>0</v>
      </c>
      <c r="L39" s="16">
        <v>2.1915</v>
      </c>
      <c r="M39" s="17">
        <v>0</v>
      </c>
      <c r="N39" s="17">
        <v>0</v>
      </c>
      <c r="O39" s="17">
        <v>0</v>
      </c>
      <c r="P39" s="190"/>
    </row>
    <row r="40" spans="1:16">
      <c r="A40" s="1116"/>
      <c r="B40" s="30" t="s">
        <v>20</v>
      </c>
      <c r="C40" s="137" t="s">
        <v>21</v>
      </c>
      <c r="D40" s="8" t="s">
        <v>111</v>
      </c>
      <c r="E40" s="20">
        <v>5</v>
      </c>
      <c r="F40" s="182">
        <v>2000</v>
      </c>
      <c r="G40" s="17">
        <v>0</v>
      </c>
      <c r="H40" s="53">
        <v>0</v>
      </c>
      <c r="I40" s="16">
        <v>0</v>
      </c>
      <c r="J40" s="17">
        <v>0</v>
      </c>
      <c r="K40" s="17">
        <v>0</v>
      </c>
      <c r="L40" s="16">
        <v>0.78649999999999998</v>
      </c>
      <c r="M40" s="17">
        <v>0</v>
      </c>
      <c r="N40" s="17">
        <v>0</v>
      </c>
      <c r="O40" s="17">
        <v>0</v>
      </c>
      <c r="P40" s="190"/>
    </row>
    <row r="41" spans="1:16">
      <c r="A41" s="1116"/>
      <c r="B41" s="30" t="s">
        <v>20</v>
      </c>
      <c r="C41" s="137" t="s">
        <v>21</v>
      </c>
      <c r="D41" s="8" t="s">
        <v>111</v>
      </c>
      <c r="E41" s="20">
        <v>6</v>
      </c>
      <c r="F41" s="182">
        <v>2000</v>
      </c>
      <c r="G41" s="17">
        <v>0</v>
      </c>
      <c r="H41" s="53">
        <v>0</v>
      </c>
      <c r="I41" s="16">
        <v>0</v>
      </c>
      <c r="J41" s="17">
        <v>0.95799999999999996</v>
      </c>
      <c r="K41" s="17">
        <v>0</v>
      </c>
      <c r="L41" s="16">
        <v>0.56399999999999995</v>
      </c>
      <c r="M41" s="17">
        <v>0</v>
      </c>
      <c r="N41" s="17">
        <v>0</v>
      </c>
      <c r="O41" s="17">
        <v>0</v>
      </c>
      <c r="P41" s="190"/>
    </row>
    <row r="42" spans="1:16">
      <c r="A42" s="1116"/>
      <c r="B42" s="30" t="s">
        <v>20</v>
      </c>
      <c r="C42" s="137" t="s">
        <v>21</v>
      </c>
      <c r="D42" s="8" t="s">
        <v>111</v>
      </c>
      <c r="E42" s="20">
        <v>7</v>
      </c>
      <c r="F42" s="182">
        <v>2000</v>
      </c>
      <c r="G42" s="17">
        <v>0</v>
      </c>
      <c r="H42" s="53">
        <v>0</v>
      </c>
      <c r="I42" s="16">
        <v>0</v>
      </c>
      <c r="J42" s="17">
        <v>0.503</v>
      </c>
      <c r="K42" s="17">
        <v>0</v>
      </c>
      <c r="L42" s="16">
        <v>2.9405000000000001</v>
      </c>
      <c r="M42" s="17">
        <v>0</v>
      </c>
      <c r="N42" s="17">
        <v>0</v>
      </c>
      <c r="O42" s="17">
        <v>0</v>
      </c>
      <c r="P42" s="190"/>
    </row>
    <row r="43" spans="1:16">
      <c r="A43" s="1116"/>
      <c r="B43" s="30" t="s">
        <v>20</v>
      </c>
      <c r="C43" s="137" t="s">
        <v>21</v>
      </c>
      <c r="D43" s="8" t="s">
        <v>111</v>
      </c>
      <c r="E43" s="20">
        <v>8</v>
      </c>
      <c r="F43" s="182">
        <v>2000</v>
      </c>
      <c r="G43" s="17">
        <v>0</v>
      </c>
      <c r="H43" s="53">
        <v>0</v>
      </c>
      <c r="I43" s="16">
        <v>0</v>
      </c>
      <c r="J43" s="17">
        <v>0.61350000000000005</v>
      </c>
      <c r="K43" s="17">
        <v>0</v>
      </c>
      <c r="L43" s="16">
        <v>1.7585</v>
      </c>
      <c r="M43" s="17">
        <v>0</v>
      </c>
      <c r="N43" s="17">
        <v>0</v>
      </c>
      <c r="O43" s="17">
        <v>0</v>
      </c>
      <c r="P43" s="190"/>
    </row>
    <row r="44" spans="1:16">
      <c r="A44" s="1116"/>
      <c r="B44" s="30" t="s">
        <v>20</v>
      </c>
      <c r="C44" s="137" t="s">
        <v>21</v>
      </c>
      <c r="D44" s="8" t="s">
        <v>111</v>
      </c>
      <c r="E44" s="20">
        <v>9</v>
      </c>
      <c r="F44" s="182">
        <v>2000</v>
      </c>
      <c r="G44" s="17">
        <v>0</v>
      </c>
      <c r="H44" s="53">
        <v>0</v>
      </c>
      <c r="I44" s="16">
        <v>0</v>
      </c>
      <c r="J44" s="17">
        <v>0</v>
      </c>
      <c r="K44" s="17">
        <v>0</v>
      </c>
      <c r="L44" s="16">
        <v>1.5165</v>
      </c>
      <c r="M44" s="17">
        <v>0</v>
      </c>
      <c r="N44" s="17">
        <v>0</v>
      </c>
      <c r="O44" s="17">
        <v>0</v>
      </c>
      <c r="P44" s="190"/>
    </row>
    <row r="45" spans="1:16">
      <c r="A45" s="1116"/>
      <c r="B45" s="216" t="s">
        <v>20</v>
      </c>
      <c r="C45" s="138" t="s">
        <v>21</v>
      </c>
      <c r="D45" s="24" t="s">
        <v>111</v>
      </c>
      <c r="E45" s="24">
        <v>10</v>
      </c>
      <c r="F45" s="209">
        <v>2000</v>
      </c>
      <c r="G45" s="27">
        <v>0</v>
      </c>
      <c r="H45" s="202">
        <v>0</v>
      </c>
      <c r="I45" s="16">
        <v>0</v>
      </c>
      <c r="J45" s="27">
        <v>0.59399999999999997</v>
      </c>
      <c r="K45" s="27">
        <v>0</v>
      </c>
      <c r="L45" s="26">
        <v>1.07</v>
      </c>
      <c r="M45" s="27">
        <v>0</v>
      </c>
      <c r="N45" s="27">
        <v>0</v>
      </c>
      <c r="O45" s="27">
        <v>0</v>
      </c>
      <c r="P45" s="190"/>
    </row>
    <row r="46" spans="1:16">
      <c r="A46" s="1116"/>
      <c r="B46" s="754" t="s">
        <v>210</v>
      </c>
      <c r="C46" s="174"/>
      <c r="D46" s="170"/>
      <c r="E46" s="191"/>
      <c r="F46" s="195"/>
      <c r="G46" s="175">
        <f t="shared" ref="G46:O46" si="3">AVERAGE(G36:G45)</f>
        <v>0</v>
      </c>
      <c r="H46" s="176">
        <f t="shared" si="3"/>
        <v>0</v>
      </c>
      <c r="I46" s="175">
        <f>AVERAGE(I36:I45)</f>
        <v>0</v>
      </c>
      <c r="J46" s="175">
        <f t="shared" si="3"/>
        <v>0.44625000000000004</v>
      </c>
      <c r="K46" s="175">
        <f t="shared" si="3"/>
        <v>0</v>
      </c>
      <c r="L46" s="175">
        <f t="shared" si="3"/>
        <v>1.827</v>
      </c>
      <c r="M46" s="175">
        <f t="shared" si="3"/>
        <v>0</v>
      </c>
      <c r="N46" s="175">
        <f t="shared" si="3"/>
        <v>0</v>
      </c>
      <c r="O46" s="175">
        <f t="shared" si="3"/>
        <v>0</v>
      </c>
      <c r="P46" s="762">
        <f>SUM(G46:O46)</f>
        <v>2.27325</v>
      </c>
    </row>
    <row r="47" spans="1:16">
      <c r="A47" s="1116"/>
      <c r="B47" s="30" t="s">
        <v>20</v>
      </c>
      <c r="C47" s="137" t="s">
        <v>21</v>
      </c>
      <c r="D47" s="8" t="s">
        <v>112</v>
      </c>
      <c r="E47" s="20">
        <v>1</v>
      </c>
      <c r="F47" s="182">
        <v>2000</v>
      </c>
      <c r="G47" s="17">
        <v>0</v>
      </c>
      <c r="H47" s="53">
        <v>0</v>
      </c>
      <c r="I47" s="16">
        <v>0</v>
      </c>
      <c r="J47" s="17">
        <v>7.3999999999999996E-2</v>
      </c>
      <c r="K47" s="17">
        <v>0</v>
      </c>
      <c r="L47" s="16">
        <v>15.087</v>
      </c>
      <c r="M47" s="17">
        <v>0</v>
      </c>
      <c r="N47" s="17">
        <v>0</v>
      </c>
      <c r="O47" s="17">
        <v>0</v>
      </c>
      <c r="P47" s="190"/>
    </row>
    <row r="48" spans="1:16">
      <c r="A48" s="1116"/>
      <c r="B48" s="30" t="s">
        <v>20</v>
      </c>
      <c r="C48" s="137" t="s">
        <v>21</v>
      </c>
      <c r="D48" s="8" t="s">
        <v>112</v>
      </c>
      <c r="E48" s="20">
        <v>2</v>
      </c>
      <c r="F48" s="182">
        <v>2000</v>
      </c>
      <c r="G48" s="17">
        <v>0</v>
      </c>
      <c r="H48" s="53">
        <v>0</v>
      </c>
      <c r="I48" s="16">
        <v>0</v>
      </c>
      <c r="J48" s="17">
        <v>0.52949999999999997</v>
      </c>
      <c r="K48" s="17">
        <v>0</v>
      </c>
      <c r="L48" s="16">
        <v>3.0680000000000001</v>
      </c>
      <c r="M48" s="17">
        <v>0</v>
      </c>
      <c r="N48" s="17">
        <v>0</v>
      </c>
      <c r="O48" s="17">
        <v>0</v>
      </c>
      <c r="P48" s="190"/>
    </row>
    <row r="49" spans="1:16">
      <c r="A49" s="1116"/>
      <c r="B49" s="30" t="s">
        <v>20</v>
      </c>
      <c r="C49" s="137" t="s">
        <v>21</v>
      </c>
      <c r="D49" s="8" t="s">
        <v>112</v>
      </c>
      <c r="E49" s="20">
        <v>3</v>
      </c>
      <c r="F49" s="182">
        <v>2000</v>
      </c>
      <c r="G49" s="17">
        <v>0</v>
      </c>
      <c r="H49" s="53">
        <v>0</v>
      </c>
      <c r="I49" s="16">
        <v>0</v>
      </c>
      <c r="J49" s="17">
        <v>1.6285000000000001</v>
      </c>
      <c r="K49" s="17">
        <v>0</v>
      </c>
      <c r="L49" s="16">
        <v>7.7285000000000004</v>
      </c>
      <c r="M49" s="17">
        <v>0</v>
      </c>
      <c r="N49" s="17">
        <v>0</v>
      </c>
      <c r="O49" s="17">
        <v>0</v>
      </c>
      <c r="P49" s="190"/>
    </row>
    <row r="50" spans="1:16">
      <c r="A50" s="1116"/>
      <c r="B50" s="30" t="s">
        <v>20</v>
      </c>
      <c r="C50" s="137" t="s">
        <v>21</v>
      </c>
      <c r="D50" s="8" t="s">
        <v>112</v>
      </c>
      <c r="E50" s="20">
        <v>4</v>
      </c>
      <c r="F50" s="182">
        <v>2000</v>
      </c>
      <c r="G50" s="17">
        <v>0</v>
      </c>
      <c r="H50" s="53">
        <v>0</v>
      </c>
      <c r="I50" s="16">
        <v>0</v>
      </c>
      <c r="J50" s="17">
        <v>1.343</v>
      </c>
      <c r="K50" s="17">
        <v>0</v>
      </c>
      <c r="L50" s="16">
        <v>19.428999999999998</v>
      </c>
      <c r="M50" s="17">
        <v>0</v>
      </c>
      <c r="N50" s="17">
        <v>0</v>
      </c>
      <c r="O50" s="17">
        <v>0</v>
      </c>
      <c r="P50" s="190"/>
    </row>
    <row r="51" spans="1:16">
      <c r="A51" s="1116"/>
      <c r="B51" s="30" t="s">
        <v>20</v>
      </c>
      <c r="C51" s="137" t="s">
        <v>21</v>
      </c>
      <c r="D51" s="8" t="s">
        <v>112</v>
      </c>
      <c r="E51" s="20">
        <v>5</v>
      </c>
      <c r="F51" s="182">
        <v>2000</v>
      </c>
      <c r="G51" s="17">
        <v>0</v>
      </c>
      <c r="H51" s="53">
        <v>0</v>
      </c>
      <c r="I51" s="16">
        <v>0</v>
      </c>
      <c r="J51" s="17">
        <v>1.659</v>
      </c>
      <c r="K51" s="17">
        <v>0</v>
      </c>
      <c r="L51" s="16">
        <v>10.9255</v>
      </c>
      <c r="M51" s="17">
        <v>0</v>
      </c>
      <c r="N51" s="17">
        <v>0</v>
      </c>
      <c r="O51" s="17">
        <v>0</v>
      </c>
      <c r="P51" s="190"/>
    </row>
    <row r="52" spans="1:16">
      <c r="A52" s="1116"/>
      <c r="B52" s="30" t="s">
        <v>20</v>
      </c>
      <c r="C52" s="137" t="s">
        <v>21</v>
      </c>
      <c r="D52" s="8" t="s">
        <v>112</v>
      </c>
      <c r="E52" s="20">
        <v>6</v>
      </c>
      <c r="F52" s="182">
        <v>2000</v>
      </c>
      <c r="G52" s="17">
        <v>0</v>
      </c>
      <c r="H52" s="53">
        <v>0</v>
      </c>
      <c r="I52" s="16">
        <v>0</v>
      </c>
      <c r="J52" s="17">
        <v>0.78649999999999998</v>
      </c>
      <c r="K52" s="17">
        <v>0</v>
      </c>
      <c r="L52" s="16">
        <v>29.258499999999998</v>
      </c>
      <c r="M52" s="17">
        <v>0</v>
      </c>
      <c r="N52" s="17">
        <v>0</v>
      </c>
      <c r="O52" s="17">
        <v>0</v>
      </c>
      <c r="P52" s="190"/>
    </row>
    <row r="53" spans="1:16">
      <c r="A53" s="1116"/>
      <c r="B53" s="30" t="s">
        <v>20</v>
      </c>
      <c r="C53" s="137" t="s">
        <v>21</v>
      </c>
      <c r="D53" s="8" t="s">
        <v>112</v>
      </c>
      <c r="E53" s="20">
        <v>7</v>
      </c>
      <c r="F53" s="182">
        <v>2000</v>
      </c>
      <c r="G53" s="17">
        <v>0</v>
      </c>
      <c r="H53" s="53">
        <v>0</v>
      </c>
      <c r="I53" s="16">
        <v>0</v>
      </c>
      <c r="J53" s="17">
        <v>0.24300000000000002</v>
      </c>
      <c r="K53" s="17">
        <v>0</v>
      </c>
      <c r="L53" s="16">
        <v>31.1995</v>
      </c>
      <c r="M53" s="17">
        <v>0</v>
      </c>
      <c r="N53" s="17">
        <v>0</v>
      </c>
      <c r="O53" s="17">
        <v>0</v>
      </c>
      <c r="P53" s="190"/>
    </row>
    <row r="54" spans="1:16">
      <c r="A54" s="1116"/>
      <c r="B54" s="30" t="s">
        <v>20</v>
      </c>
      <c r="C54" s="137" t="s">
        <v>21</v>
      </c>
      <c r="D54" s="8" t="s">
        <v>112</v>
      </c>
      <c r="E54" s="20">
        <v>8</v>
      </c>
      <c r="F54" s="182">
        <v>2000</v>
      </c>
      <c r="G54" s="17">
        <v>0</v>
      </c>
      <c r="H54" s="53">
        <v>0</v>
      </c>
      <c r="I54" s="16">
        <v>0</v>
      </c>
      <c r="J54" s="17">
        <v>1.4025000000000001</v>
      </c>
      <c r="K54" s="17">
        <v>0</v>
      </c>
      <c r="L54" s="16">
        <v>21.398</v>
      </c>
      <c r="M54" s="17">
        <v>0</v>
      </c>
      <c r="N54" s="17">
        <v>0</v>
      </c>
      <c r="O54" s="17">
        <v>0</v>
      </c>
      <c r="P54" s="190"/>
    </row>
    <row r="55" spans="1:16">
      <c r="A55" s="1116"/>
      <c r="B55" s="30" t="s">
        <v>20</v>
      </c>
      <c r="C55" s="137" t="s">
        <v>21</v>
      </c>
      <c r="D55" s="8" t="s">
        <v>112</v>
      </c>
      <c r="E55" s="20">
        <v>9</v>
      </c>
      <c r="F55" s="182">
        <v>2000</v>
      </c>
      <c r="G55" s="17">
        <v>0</v>
      </c>
      <c r="H55" s="53">
        <v>0</v>
      </c>
      <c r="I55" s="16">
        <v>0</v>
      </c>
      <c r="J55" s="17">
        <v>0.432</v>
      </c>
      <c r="K55" s="17">
        <v>0</v>
      </c>
      <c r="L55" s="16">
        <v>13.889500000000002</v>
      </c>
      <c r="M55" s="17">
        <v>0</v>
      </c>
      <c r="N55" s="17">
        <v>0</v>
      </c>
      <c r="O55" s="17">
        <v>0</v>
      </c>
      <c r="P55" s="190"/>
    </row>
    <row r="56" spans="1:16">
      <c r="A56" s="1116"/>
      <c r="B56" s="216" t="s">
        <v>20</v>
      </c>
      <c r="C56" s="138" t="s">
        <v>21</v>
      </c>
      <c r="D56" s="24" t="s">
        <v>112</v>
      </c>
      <c r="E56" s="24">
        <v>10</v>
      </c>
      <c r="F56" s="209">
        <v>2000</v>
      </c>
      <c r="G56" s="27">
        <v>0</v>
      </c>
      <c r="H56" s="202">
        <v>0</v>
      </c>
      <c r="I56" s="16">
        <v>0</v>
      </c>
      <c r="J56" s="27">
        <v>2.7294999999999998</v>
      </c>
      <c r="K56" s="27">
        <v>0</v>
      </c>
      <c r="L56" s="26">
        <v>14.051499999999999</v>
      </c>
      <c r="M56" s="27">
        <v>0</v>
      </c>
      <c r="N56" s="27">
        <v>0</v>
      </c>
      <c r="O56" s="27">
        <v>0</v>
      </c>
      <c r="P56" s="190"/>
    </row>
    <row r="57" spans="1:16">
      <c r="A57" s="1116"/>
      <c r="B57" s="754" t="s">
        <v>210</v>
      </c>
      <c r="C57" s="174"/>
      <c r="D57" s="170"/>
      <c r="E57" s="191"/>
      <c r="F57" s="195"/>
      <c r="G57" s="175">
        <f t="shared" ref="G57:O57" si="4">AVERAGE(G47:G56)</f>
        <v>0</v>
      </c>
      <c r="H57" s="176">
        <f t="shared" si="4"/>
        <v>0</v>
      </c>
      <c r="I57" s="175">
        <f>AVERAGE(I47:I56)</f>
        <v>0</v>
      </c>
      <c r="J57" s="175">
        <f t="shared" si="4"/>
        <v>1.0827500000000001</v>
      </c>
      <c r="K57" s="175">
        <f t="shared" si="4"/>
        <v>0</v>
      </c>
      <c r="L57" s="175">
        <f t="shared" si="4"/>
        <v>16.6035</v>
      </c>
      <c r="M57" s="175">
        <f t="shared" si="4"/>
        <v>0</v>
      </c>
      <c r="N57" s="175">
        <f t="shared" si="4"/>
        <v>0</v>
      </c>
      <c r="O57" s="175">
        <f t="shared" si="4"/>
        <v>0</v>
      </c>
      <c r="P57" s="762">
        <f>SUM(G57:O57)</f>
        <v>17.686250000000001</v>
      </c>
    </row>
    <row r="58" spans="1:16">
      <c r="A58" s="1116"/>
      <c r="B58" s="30" t="s">
        <v>20</v>
      </c>
      <c r="C58" s="137" t="s">
        <v>21</v>
      </c>
      <c r="D58" s="8" t="s">
        <v>113</v>
      </c>
      <c r="E58" s="20">
        <v>1</v>
      </c>
      <c r="F58" s="182">
        <v>2000</v>
      </c>
      <c r="G58" s="17">
        <v>0</v>
      </c>
      <c r="H58" s="53">
        <v>0</v>
      </c>
      <c r="I58" s="16">
        <v>0</v>
      </c>
      <c r="J58" s="17">
        <v>2.1785000000000001</v>
      </c>
      <c r="K58" s="17">
        <v>0</v>
      </c>
      <c r="L58" s="16">
        <v>14.585499999999998</v>
      </c>
      <c r="M58" s="17">
        <v>0</v>
      </c>
      <c r="N58" s="17">
        <v>0</v>
      </c>
      <c r="O58" s="17">
        <v>0</v>
      </c>
      <c r="P58" s="190"/>
    </row>
    <row r="59" spans="1:16">
      <c r="A59" s="1116"/>
      <c r="B59" s="30" t="s">
        <v>20</v>
      </c>
      <c r="C59" s="137" t="s">
        <v>21</v>
      </c>
      <c r="D59" s="8" t="s">
        <v>113</v>
      </c>
      <c r="E59" s="20">
        <v>2</v>
      </c>
      <c r="F59" s="182">
        <v>2000</v>
      </c>
      <c r="G59" s="17">
        <v>0</v>
      </c>
      <c r="H59" s="53">
        <v>0</v>
      </c>
      <c r="I59" s="16">
        <v>0</v>
      </c>
      <c r="J59" s="17">
        <v>1.464</v>
      </c>
      <c r="K59" s="17">
        <v>0</v>
      </c>
      <c r="L59" s="16">
        <v>10.273999999999999</v>
      </c>
      <c r="M59" s="17">
        <v>0</v>
      </c>
      <c r="N59" s="17">
        <v>0</v>
      </c>
      <c r="O59" s="17">
        <v>0</v>
      </c>
      <c r="P59" s="190"/>
    </row>
    <row r="60" spans="1:16">
      <c r="A60" s="1116"/>
      <c r="B60" s="30" t="s">
        <v>20</v>
      </c>
      <c r="C60" s="137" t="s">
        <v>21</v>
      </c>
      <c r="D60" s="8" t="s">
        <v>113</v>
      </c>
      <c r="E60" s="20">
        <v>3</v>
      </c>
      <c r="F60" s="182">
        <v>2000</v>
      </c>
      <c r="G60" s="17">
        <v>0</v>
      </c>
      <c r="H60" s="53">
        <v>0</v>
      </c>
      <c r="I60" s="16">
        <v>0</v>
      </c>
      <c r="J60" s="17">
        <v>0.35849999999999999</v>
      </c>
      <c r="K60" s="17">
        <v>0</v>
      </c>
      <c r="L60" s="16">
        <v>47.593000000000004</v>
      </c>
      <c r="M60" s="17">
        <v>0</v>
      </c>
      <c r="N60" s="17">
        <v>0</v>
      </c>
      <c r="O60" s="17">
        <v>0</v>
      </c>
      <c r="P60" s="190"/>
    </row>
    <row r="61" spans="1:16">
      <c r="A61" s="1116"/>
      <c r="B61" s="30" t="s">
        <v>20</v>
      </c>
      <c r="C61" s="137" t="s">
        <v>21</v>
      </c>
      <c r="D61" s="8" t="s">
        <v>113</v>
      </c>
      <c r="E61" s="20">
        <v>4</v>
      </c>
      <c r="F61" s="182">
        <v>2000</v>
      </c>
      <c r="G61" s="17">
        <v>0</v>
      </c>
      <c r="H61" s="53">
        <v>0</v>
      </c>
      <c r="I61" s="16">
        <v>0</v>
      </c>
      <c r="J61" s="17">
        <v>0</v>
      </c>
      <c r="K61" s="17">
        <v>0</v>
      </c>
      <c r="L61" s="16">
        <v>0</v>
      </c>
      <c r="M61" s="17">
        <v>0</v>
      </c>
      <c r="N61" s="17">
        <v>0</v>
      </c>
      <c r="O61" s="17">
        <v>0</v>
      </c>
      <c r="P61" s="190"/>
    </row>
    <row r="62" spans="1:16">
      <c r="A62" s="1116"/>
      <c r="B62" s="30" t="s">
        <v>20</v>
      </c>
      <c r="C62" s="137" t="s">
        <v>21</v>
      </c>
      <c r="D62" s="8" t="s">
        <v>113</v>
      </c>
      <c r="E62" s="20">
        <v>5</v>
      </c>
      <c r="F62" s="182">
        <v>2000</v>
      </c>
      <c r="G62" s="17">
        <v>0</v>
      </c>
      <c r="H62" s="53">
        <v>0</v>
      </c>
      <c r="I62" s="16">
        <v>0</v>
      </c>
      <c r="J62" s="17">
        <v>0.2505</v>
      </c>
      <c r="K62" s="17">
        <v>0</v>
      </c>
      <c r="L62" s="16">
        <v>16.937000000000001</v>
      </c>
      <c r="M62" s="17">
        <v>0</v>
      </c>
      <c r="N62" s="17">
        <v>0</v>
      </c>
      <c r="O62" s="17">
        <v>0</v>
      </c>
      <c r="P62" s="190"/>
    </row>
    <row r="63" spans="1:16">
      <c r="A63" s="1116"/>
      <c r="B63" s="30" t="s">
        <v>20</v>
      </c>
      <c r="C63" s="137" t="s">
        <v>21</v>
      </c>
      <c r="D63" s="8" t="s">
        <v>113</v>
      </c>
      <c r="E63" s="20">
        <v>6</v>
      </c>
      <c r="F63" s="182">
        <v>2000</v>
      </c>
      <c r="G63" s="17">
        <v>0</v>
      </c>
      <c r="H63" s="53">
        <v>0</v>
      </c>
      <c r="I63" s="16">
        <v>0</v>
      </c>
      <c r="J63" s="17">
        <v>0.29949999999999999</v>
      </c>
      <c r="K63" s="17">
        <v>0</v>
      </c>
      <c r="L63" s="16">
        <v>10.144</v>
      </c>
      <c r="M63" s="17">
        <v>0</v>
      </c>
      <c r="N63" s="17">
        <v>0</v>
      </c>
      <c r="O63" s="17">
        <v>0</v>
      </c>
      <c r="P63" s="190"/>
    </row>
    <row r="64" spans="1:16">
      <c r="A64" s="1116"/>
      <c r="B64" s="30" t="s">
        <v>20</v>
      </c>
      <c r="C64" s="137" t="s">
        <v>21</v>
      </c>
      <c r="D64" s="8" t="s">
        <v>113</v>
      </c>
      <c r="E64" s="20">
        <v>7</v>
      </c>
      <c r="F64" s="182">
        <v>2000</v>
      </c>
      <c r="G64" s="17">
        <v>0</v>
      </c>
      <c r="H64" s="53">
        <v>0</v>
      </c>
      <c r="I64" s="16">
        <v>0</v>
      </c>
      <c r="J64" s="17">
        <v>2.0500000000000001E-2</v>
      </c>
      <c r="K64" s="17">
        <v>0</v>
      </c>
      <c r="L64" s="16">
        <v>2.1284999999999998</v>
      </c>
      <c r="M64" s="17">
        <v>0</v>
      </c>
      <c r="N64" s="17">
        <v>0</v>
      </c>
      <c r="O64" s="17">
        <v>0</v>
      </c>
      <c r="P64" s="190"/>
    </row>
    <row r="65" spans="1:16">
      <c r="A65" s="1116"/>
      <c r="B65" s="30" t="s">
        <v>20</v>
      </c>
      <c r="C65" s="137" t="s">
        <v>21</v>
      </c>
      <c r="D65" s="8" t="s">
        <v>113</v>
      </c>
      <c r="E65" s="20">
        <v>8</v>
      </c>
      <c r="F65" s="182">
        <v>2000</v>
      </c>
      <c r="G65" s="17">
        <v>0</v>
      </c>
      <c r="H65" s="53">
        <v>0</v>
      </c>
      <c r="I65" s="16">
        <v>0</v>
      </c>
      <c r="J65" s="17">
        <v>1.4510000000000001</v>
      </c>
      <c r="K65" s="17">
        <v>0</v>
      </c>
      <c r="L65" s="16">
        <v>0.55600000000000005</v>
      </c>
      <c r="M65" s="17">
        <v>0</v>
      </c>
      <c r="N65" s="17">
        <v>0</v>
      </c>
      <c r="O65" s="17">
        <v>0</v>
      </c>
      <c r="P65" s="190"/>
    </row>
    <row r="66" spans="1:16">
      <c r="A66" s="1116"/>
      <c r="B66" s="30" t="s">
        <v>20</v>
      </c>
      <c r="C66" s="137" t="s">
        <v>21</v>
      </c>
      <c r="D66" s="8" t="s">
        <v>113</v>
      </c>
      <c r="E66" s="20">
        <v>9</v>
      </c>
      <c r="F66" s="182">
        <v>2000</v>
      </c>
      <c r="G66" s="17">
        <v>0</v>
      </c>
      <c r="H66" s="53">
        <v>0</v>
      </c>
      <c r="I66" s="16">
        <v>0</v>
      </c>
      <c r="J66" s="17">
        <v>1.6670000000000003</v>
      </c>
      <c r="K66" s="17">
        <v>0</v>
      </c>
      <c r="L66" s="16">
        <v>6.2850000000000001</v>
      </c>
      <c r="M66" s="17">
        <v>0</v>
      </c>
      <c r="N66" s="17">
        <v>0</v>
      </c>
      <c r="O66" s="17">
        <v>0</v>
      </c>
      <c r="P66" s="190"/>
    </row>
    <row r="67" spans="1:16">
      <c r="A67" s="1116"/>
      <c r="B67" s="909" t="s">
        <v>20</v>
      </c>
      <c r="C67" s="138" t="s">
        <v>21</v>
      </c>
      <c r="D67" s="24" t="s">
        <v>113</v>
      </c>
      <c r="E67" s="24">
        <v>10</v>
      </c>
      <c r="F67" s="209">
        <v>2000</v>
      </c>
      <c r="G67" s="27">
        <v>0</v>
      </c>
      <c r="H67" s="202">
        <v>0</v>
      </c>
      <c r="I67" s="16">
        <v>0</v>
      </c>
      <c r="J67" s="27">
        <v>5.2499999999999998E-2</v>
      </c>
      <c r="K67" s="27">
        <v>0</v>
      </c>
      <c r="L67" s="26">
        <v>0.48749999999999999</v>
      </c>
      <c r="M67" s="27">
        <v>0</v>
      </c>
      <c r="N67" s="27">
        <v>0</v>
      </c>
      <c r="O67" s="202">
        <v>0</v>
      </c>
      <c r="P67" s="190"/>
    </row>
    <row r="68" spans="1:16" ht="15.75" thickBot="1">
      <c r="A68" s="1116"/>
      <c r="B68" s="754" t="s">
        <v>210</v>
      </c>
      <c r="C68" s="904"/>
      <c r="D68" s="34"/>
      <c r="E68" s="905"/>
      <c r="F68" s="906"/>
      <c r="G68" s="907">
        <f t="shared" ref="G68:O68" si="5">AVERAGE(G58:G67)</f>
        <v>0</v>
      </c>
      <c r="H68" s="908">
        <f t="shared" si="5"/>
        <v>0</v>
      </c>
      <c r="I68" s="641">
        <f>AVERAGE(I58:I67)</f>
        <v>0</v>
      </c>
      <c r="J68" s="907">
        <f t="shared" si="5"/>
        <v>0.77420000000000011</v>
      </c>
      <c r="K68" s="907">
        <f t="shared" si="5"/>
        <v>0</v>
      </c>
      <c r="L68" s="907">
        <f t="shared" si="5"/>
        <v>10.899049999999999</v>
      </c>
      <c r="M68" s="907">
        <f t="shared" si="5"/>
        <v>0</v>
      </c>
      <c r="N68" s="907">
        <f t="shared" si="5"/>
        <v>0</v>
      </c>
      <c r="O68" s="907">
        <f t="shared" si="5"/>
        <v>0</v>
      </c>
      <c r="P68" s="763">
        <f>SUM(G68:O68)</f>
        <v>11.673249999999999</v>
      </c>
    </row>
    <row r="69" spans="1:16">
      <c r="A69" s="1116"/>
      <c r="B69" s="30" t="s">
        <v>22</v>
      </c>
      <c r="C69" s="140" t="s">
        <v>23</v>
      </c>
      <c r="D69" s="8" t="s">
        <v>111</v>
      </c>
      <c r="E69" s="9">
        <v>1</v>
      </c>
      <c r="F69" s="184">
        <v>2000</v>
      </c>
      <c r="G69" s="13">
        <v>0</v>
      </c>
      <c r="H69" s="180">
        <v>0</v>
      </c>
      <c r="I69" s="16">
        <v>0</v>
      </c>
      <c r="J69" s="17">
        <v>0.72099999999999997</v>
      </c>
      <c r="K69" s="17">
        <v>0</v>
      </c>
      <c r="L69" s="16">
        <v>26.882000000000001</v>
      </c>
      <c r="M69" s="17">
        <v>0</v>
      </c>
      <c r="N69" s="17">
        <v>0</v>
      </c>
      <c r="O69" s="17">
        <v>0</v>
      </c>
      <c r="P69" s="190"/>
    </row>
    <row r="70" spans="1:16">
      <c r="A70" s="1116"/>
      <c r="B70" s="729" t="s">
        <v>22</v>
      </c>
      <c r="C70" s="141" t="s">
        <v>23</v>
      </c>
      <c r="D70" s="8" t="s">
        <v>111</v>
      </c>
      <c r="E70" s="50">
        <v>2</v>
      </c>
      <c r="F70" s="181">
        <v>2000</v>
      </c>
      <c r="G70" s="17">
        <v>0</v>
      </c>
      <c r="H70" s="53">
        <v>0</v>
      </c>
      <c r="I70" s="16">
        <v>0</v>
      </c>
      <c r="J70" s="17">
        <v>1.5105</v>
      </c>
      <c r="K70" s="17">
        <v>0</v>
      </c>
      <c r="L70" s="17">
        <v>7.9909999999999997</v>
      </c>
      <c r="M70" s="17">
        <v>0</v>
      </c>
      <c r="N70" s="17">
        <v>0</v>
      </c>
      <c r="O70" s="17">
        <v>0</v>
      </c>
      <c r="P70" s="190"/>
    </row>
    <row r="71" spans="1:16">
      <c r="A71" s="1116"/>
      <c r="B71" s="30" t="s">
        <v>22</v>
      </c>
      <c r="C71" s="137" t="s">
        <v>23</v>
      </c>
      <c r="D71" s="8" t="s">
        <v>111</v>
      </c>
      <c r="E71" s="20">
        <v>3</v>
      </c>
      <c r="F71" s="182">
        <v>2000</v>
      </c>
      <c r="G71" s="17">
        <v>0</v>
      </c>
      <c r="H71" s="53">
        <v>0</v>
      </c>
      <c r="I71" s="16">
        <v>0</v>
      </c>
      <c r="J71" s="17">
        <v>2.4535</v>
      </c>
      <c r="K71" s="17">
        <v>0</v>
      </c>
      <c r="L71" s="16">
        <v>7.3879999999999999</v>
      </c>
      <c r="M71" s="17">
        <v>0</v>
      </c>
      <c r="N71" s="17">
        <v>0</v>
      </c>
      <c r="O71" s="17">
        <v>0</v>
      </c>
      <c r="P71" s="190"/>
    </row>
    <row r="72" spans="1:16">
      <c r="A72" s="1116"/>
      <c r="B72" s="30" t="s">
        <v>22</v>
      </c>
      <c r="C72" s="137" t="s">
        <v>23</v>
      </c>
      <c r="D72" s="8" t="s">
        <v>111</v>
      </c>
      <c r="E72" s="20">
        <v>4</v>
      </c>
      <c r="F72" s="182">
        <v>2000</v>
      </c>
      <c r="G72" s="17">
        <v>0</v>
      </c>
      <c r="H72" s="53">
        <v>0</v>
      </c>
      <c r="I72" s="16">
        <v>0</v>
      </c>
      <c r="J72" s="17">
        <v>1.0285</v>
      </c>
      <c r="K72" s="17">
        <v>0</v>
      </c>
      <c r="L72" s="16">
        <v>7.6369999999999996</v>
      </c>
      <c r="M72" s="17">
        <v>0</v>
      </c>
      <c r="N72" s="17">
        <v>0</v>
      </c>
      <c r="O72" s="17">
        <v>0</v>
      </c>
      <c r="P72" s="190"/>
    </row>
    <row r="73" spans="1:16">
      <c r="A73" s="1116"/>
      <c r="B73" s="30" t="s">
        <v>22</v>
      </c>
      <c r="C73" s="137" t="s">
        <v>23</v>
      </c>
      <c r="D73" s="8" t="s">
        <v>111</v>
      </c>
      <c r="E73" s="20">
        <v>5</v>
      </c>
      <c r="F73" s="182">
        <v>2000</v>
      </c>
      <c r="G73" s="17">
        <v>0</v>
      </c>
      <c r="H73" s="53">
        <v>0</v>
      </c>
      <c r="I73" s="16">
        <v>0</v>
      </c>
      <c r="J73" s="17">
        <v>0.71499999999999997</v>
      </c>
      <c r="K73" s="17">
        <v>0</v>
      </c>
      <c r="L73" s="16">
        <v>7.6174999999999997</v>
      </c>
      <c r="M73" s="17">
        <v>0</v>
      </c>
      <c r="N73" s="17">
        <v>0</v>
      </c>
      <c r="O73" s="17">
        <v>0</v>
      </c>
      <c r="P73" s="190"/>
    </row>
    <row r="74" spans="1:16">
      <c r="A74" s="1116"/>
      <c r="B74" s="30" t="s">
        <v>22</v>
      </c>
      <c r="C74" s="137" t="s">
        <v>23</v>
      </c>
      <c r="D74" s="8" t="s">
        <v>111</v>
      </c>
      <c r="E74" s="20">
        <v>6</v>
      </c>
      <c r="F74" s="182">
        <v>2000</v>
      </c>
      <c r="G74" s="17">
        <v>0</v>
      </c>
      <c r="H74" s="53">
        <v>0</v>
      </c>
      <c r="I74" s="16">
        <v>0</v>
      </c>
      <c r="J74" s="17">
        <v>2.7094999999999998</v>
      </c>
      <c r="K74" s="17">
        <v>0</v>
      </c>
      <c r="L74" s="16">
        <v>9.0054999999999996</v>
      </c>
      <c r="M74" s="17">
        <v>0</v>
      </c>
      <c r="N74" s="17">
        <v>0</v>
      </c>
      <c r="O74" s="17">
        <v>0</v>
      </c>
      <c r="P74" s="190"/>
    </row>
    <row r="75" spans="1:16">
      <c r="A75" s="1116"/>
      <c r="B75" s="30" t="s">
        <v>22</v>
      </c>
      <c r="C75" s="137" t="s">
        <v>23</v>
      </c>
      <c r="D75" s="8" t="s">
        <v>111</v>
      </c>
      <c r="E75" s="20">
        <v>7</v>
      </c>
      <c r="F75" s="182">
        <v>2000</v>
      </c>
      <c r="G75" s="17">
        <v>0</v>
      </c>
      <c r="H75" s="53">
        <v>0</v>
      </c>
      <c r="I75" s="16">
        <v>0</v>
      </c>
      <c r="J75" s="17">
        <v>1.181</v>
      </c>
      <c r="K75" s="17">
        <v>0</v>
      </c>
      <c r="L75" s="16">
        <v>5.9385000000000003</v>
      </c>
      <c r="M75" s="17">
        <v>0</v>
      </c>
      <c r="N75" s="17">
        <v>0</v>
      </c>
      <c r="O75" s="17">
        <v>0</v>
      </c>
      <c r="P75" s="190"/>
    </row>
    <row r="76" spans="1:16">
      <c r="A76" s="1116"/>
      <c r="B76" s="30" t="s">
        <v>22</v>
      </c>
      <c r="C76" s="137" t="s">
        <v>23</v>
      </c>
      <c r="D76" s="8" t="s">
        <v>111</v>
      </c>
      <c r="E76" s="20">
        <v>8</v>
      </c>
      <c r="F76" s="182">
        <v>2000</v>
      </c>
      <c r="G76" s="17">
        <v>0</v>
      </c>
      <c r="H76" s="53">
        <v>0</v>
      </c>
      <c r="I76" s="16">
        <v>0</v>
      </c>
      <c r="J76" s="17">
        <v>2.5150000000000001</v>
      </c>
      <c r="K76" s="17">
        <v>0</v>
      </c>
      <c r="L76" s="16">
        <v>25.4785</v>
      </c>
      <c r="M76" s="17">
        <v>0</v>
      </c>
      <c r="N76" s="17">
        <v>0</v>
      </c>
      <c r="O76" s="17">
        <v>0</v>
      </c>
      <c r="P76" s="190"/>
    </row>
    <row r="77" spans="1:16">
      <c r="A77" s="1116"/>
      <c r="B77" s="30" t="s">
        <v>22</v>
      </c>
      <c r="C77" s="137" t="s">
        <v>23</v>
      </c>
      <c r="D77" s="8" t="s">
        <v>111</v>
      </c>
      <c r="E77" s="20">
        <v>9</v>
      </c>
      <c r="F77" s="182">
        <v>2000</v>
      </c>
      <c r="G77" s="17">
        <v>0</v>
      </c>
      <c r="H77" s="53">
        <v>0</v>
      </c>
      <c r="I77" s="16">
        <v>0</v>
      </c>
      <c r="J77" s="17">
        <v>1.9464999999999999</v>
      </c>
      <c r="K77" s="17">
        <v>0</v>
      </c>
      <c r="L77" s="16">
        <v>24.270499999999998</v>
      </c>
      <c r="M77" s="17">
        <v>0</v>
      </c>
      <c r="N77" s="17">
        <v>0</v>
      </c>
      <c r="O77" s="17">
        <v>0</v>
      </c>
      <c r="P77" s="190"/>
    </row>
    <row r="78" spans="1:16">
      <c r="A78" s="1116"/>
      <c r="B78" s="216" t="s">
        <v>22</v>
      </c>
      <c r="C78" s="138" t="s">
        <v>23</v>
      </c>
      <c r="D78" s="24" t="s">
        <v>111</v>
      </c>
      <c r="E78" s="24">
        <v>10</v>
      </c>
      <c r="F78" s="209">
        <v>2000</v>
      </c>
      <c r="G78" s="27">
        <v>0</v>
      </c>
      <c r="H78" s="202">
        <v>0</v>
      </c>
      <c r="I78" s="16">
        <v>0</v>
      </c>
      <c r="J78" s="27">
        <v>0.78049999999999997</v>
      </c>
      <c r="K78" s="27">
        <v>0</v>
      </c>
      <c r="L78" s="26">
        <v>7.6734999999999998</v>
      </c>
      <c r="M78" s="27">
        <v>0</v>
      </c>
      <c r="N78" s="27">
        <v>0</v>
      </c>
      <c r="O78" s="27">
        <v>0</v>
      </c>
      <c r="P78" s="190"/>
    </row>
    <row r="79" spans="1:16">
      <c r="A79" s="1116"/>
      <c r="B79" s="754" t="s">
        <v>210</v>
      </c>
      <c r="C79" s="174"/>
      <c r="D79" s="170"/>
      <c r="E79" s="191"/>
      <c r="F79" s="195"/>
      <c r="G79" s="175">
        <f t="shared" ref="G79:O79" si="6">AVERAGE(G69:G78)</f>
        <v>0</v>
      </c>
      <c r="H79" s="176">
        <f t="shared" si="6"/>
        <v>0</v>
      </c>
      <c r="I79" s="175">
        <f>AVERAGE(I69:I78)</f>
        <v>0</v>
      </c>
      <c r="J79" s="175">
        <f t="shared" si="6"/>
        <v>1.5561</v>
      </c>
      <c r="K79" s="175">
        <f t="shared" si="6"/>
        <v>0</v>
      </c>
      <c r="L79" s="175">
        <f t="shared" si="6"/>
        <v>12.988200000000001</v>
      </c>
      <c r="M79" s="175">
        <f t="shared" si="6"/>
        <v>0</v>
      </c>
      <c r="N79" s="175">
        <f t="shared" si="6"/>
        <v>0</v>
      </c>
      <c r="O79" s="175">
        <f t="shared" si="6"/>
        <v>0</v>
      </c>
      <c r="P79" s="762">
        <f>SUM(G79:O79)</f>
        <v>14.544300000000002</v>
      </c>
    </row>
    <row r="80" spans="1:16">
      <c r="A80" s="1116"/>
      <c r="B80" s="30" t="s">
        <v>22</v>
      </c>
      <c r="C80" s="137" t="s">
        <v>23</v>
      </c>
      <c r="D80" s="8" t="s">
        <v>112</v>
      </c>
      <c r="E80" s="20">
        <v>1</v>
      </c>
      <c r="F80" s="182">
        <v>2000</v>
      </c>
      <c r="G80" s="17">
        <v>0</v>
      </c>
      <c r="H80" s="53">
        <v>0</v>
      </c>
      <c r="I80" s="16">
        <v>0</v>
      </c>
      <c r="J80" s="17">
        <v>9.9500000000000005E-2</v>
      </c>
      <c r="K80" s="17">
        <v>0</v>
      </c>
      <c r="L80" s="16">
        <v>4.9974999999999996</v>
      </c>
      <c r="M80" s="17">
        <v>0</v>
      </c>
      <c r="N80" s="17">
        <v>0</v>
      </c>
      <c r="O80" s="17">
        <v>0</v>
      </c>
      <c r="P80" s="190"/>
    </row>
    <row r="81" spans="1:16">
      <c r="A81" s="1116"/>
      <c r="B81" s="30" t="s">
        <v>22</v>
      </c>
      <c r="C81" s="137" t="s">
        <v>23</v>
      </c>
      <c r="D81" s="8" t="s">
        <v>112</v>
      </c>
      <c r="E81" s="20">
        <v>2</v>
      </c>
      <c r="F81" s="182">
        <v>2000</v>
      </c>
      <c r="G81" s="17">
        <v>0</v>
      </c>
      <c r="H81" s="53">
        <v>0</v>
      </c>
      <c r="I81" s="16">
        <v>0</v>
      </c>
      <c r="J81" s="17">
        <v>1.2284999999999999</v>
      </c>
      <c r="K81" s="17">
        <v>0</v>
      </c>
      <c r="L81" s="16">
        <v>9.9610000000000003</v>
      </c>
      <c r="M81" s="17">
        <v>0</v>
      </c>
      <c r="N81" s="17">
        <v>0</v>
      </c>
      <c r="O81" s="17">
        <v>0</v>
      </c>
      <c r="P81" s="190"/>
    </row>
    <row r="82" spans="1:16">
      <c r="A82" s="1116"/>
      <c r="B82" s="30" t="s">
        <v>22</v>
      </c>
      <c r="C82" s="137" t="s">
        <v>23</v>
      </c>
      <c r="D82" s="8" t="s">
        <v>112</v>
      </c>
      <c r="E82" s="20">
        <v>3</v>
      </c>
      <c r="F82" s="182">
        <v>2000</v>
      </c>
      <c r="G82" s="17">
        <v>0</v>
      </c>
      <c r="H82" s="53">
        <v>0</v>
      </c>
      <c r="I82" s="16">
        <v>0</v>
      </c>
      <c r="J82" s="17">
        <v>0.58950000000000002</v>
      </c>
      <c r="K82" s="17">
        <v>0</v>
      </c>
      <c r="L82" s="16">
        <v>14.866999999999997</v>
      </c>
      <c r="M82" s="17">
        <v>0</v>
      </c>
      <c r="N82" s="17">
        <v>0</v>
      </c>
      <c r="O82" s="17">
        <v>0</v>
      </c>
      <c r="P82" s="190"/>
    </row>
    <row r="83" spans="1:16">
      <c r="A83" s="1116"/>
      <c r="B83" s="30" t="s">
        <v>22</v>
      </c>
      <c r="C83" s="137" t="s">
        <v>23</v>
      </c>
      <c r="D83" s="8" t="s">
        <v>112</v>
      </c>
      <c r="E83" s="20">
        <v>4</v>
      </c>
      <c r="F83" s="182">
        <v>2000</v>
      </c>
      <c r="G83" s="17">
        <v>0</v>
      </c>
      <c r="H83" s="53">
        <v>0</v>
      </c>
      <c r="I83" s="16">
        <v>0</v>
      </c>
      <c r="J83" s="17">
        <v>0.84099999999999997</v>
      </c>
      <c r="K83" s="17">
        <v>0</v>
      </c>
      <c r="L83" s="16">
        <v>1.8524999999999998</v>
      </c>
      <c r="M83" s="17">
        <v>0</v>
      </c>
      <c r="N83" s="17">
        <v>0</v>
      </c>
      <c r="O83" s="17">
        <v>0</v>
      </c>
      <c r="P83" s="190"/>
    </row>
    <row r="84" spans="1:16">
      <c r="A84" s="1116"/>
      <c r="B84" s="30" t="s">
        <v>22</v>
      </c>
      <c r="C84" s="137" t="s">
        <v>23</v>
      </c>
      <c r="D84" s="8" t="s">
        <v>112</v>
      </c>
      <c r="E84" s="20">
        <v>5</v>
      </c>
      <c r="F84" s="182">
        <v>2000</v>
      </c>
      <c r="G84" s="17">
        <v>0</v>
      </c>
      <c r="H84" s="53">
        <v>0</v>
      </c>
      <c r="I84" s="16">
        <v>0</v>
      </c>
      <c r="J84" s="17">
        <v>0.42350000000000004</v>
      </c>
      <c r="K84" s="17">
        <v>0</v>
      </c>
      <c r="L84" s="16">
        <v>4.8319999999999999</v>
      </c>
      <c r="M84" s="17">
        <v>0</v>
      </c>
      <c r="N84" s="17">
        <v>0</v>
      </c>
      <c r="O84" s="17">
        <v>0</v>
      </c>
      <c r="P84" s="190"/>
    </row>
    <row r="85" spans="1:16">
      <c r="A85" s="1116"/>
      <c r="B85" s="30" t="s">
        <v>22</v>
      </c>
      <c r="C85" s="137" t="s">
        <v>23</v>
      </c>
      <c r="D85" s="8" t="s">
        <v>112</v>
      </c>
      <c r="E85" s="20">
        <v>6</v>
      </c>
      <c r="F85" s="182">
        <v>2000</v>
      </c>
      <c r="G85" s="17">
        <v>0</v>
      </c>
      <c r="H85" s="53">
        <v>0</v>
      </c>
      <c r="I85" s="16">
        <v>0</v>
      </c>
      <c r="J85" s="17">
        <v>0.67400000000000004</v>
      </c>
      <c r="K85" s="17">
        <v>0</v>
      </c>
      <c r="L85" s="16">
        <v>0.58699999999999997</v>
      </c>
      <c r="M85" s="17">
        <v>0</v>
      </c>
      <c r="N85" s="17">
        <v>0</v>
      </c>
      <c r="O85" s="17">
        <v>0</v>
      </c>
      <c r="P85" s="190"/>
    </row>
    <row r="86" spans="1:16">
      <c r="A86" s="1116"/>
      <c r="B86" s="30" t="s">
        <v>22</v>
      </c>
      <c r="C86" s="137" t="s">
        <v>23</v>
      </c>
      <c r="D86" s="8" t="s">
        <v>112</v>
      </c>
      <c r="E86" s="20">
        <v>7</v>
      </c>
      <c r="F86" s="182">
        <v>2000</v>
      </c>
      <c r="G86" s="17">
        <v>0</v>
      </c>
      <c r="H86" s="53">
        <v>0</v>
      </c>
      <c r="I86" s="16">
        <v>0</v>
      </c>
      <c r="J86" s="17">
        <v>0.3</v>
      </c>
      <c r="K86" s="17">
        <v>0</v>
      </c>
      <c r="L86" s="16">
        <v>6.9944999999999995</v>
      </c>
      <c r="M86" s="17">
        <v>0</v>
      </c>
      <c r="N86" s="17">
        <v>0</v>
      </c>
      <c r="O86" s="17">
        <v>0</v>
      </c>
      <c r="P86" s="190"/>
    </row>
    <row r="87" spans="1:16">
      <c r="A87" s="1116"/>
      <c r="B87" s="30" t="s">
        <v>22</v>
      </c>
      <c r="C87" s="137" t="s">
        <v>23</v>
      </c>
      <c r="D87" s="8" t="s">
        <v>112</v>
      </c>
      <c r="E87" s="20">
        <v>8</v>
      </c>
      <c r="F87" s="182">
        <v>2000</v>
      </c>
      <c r="G87" s="17">
        <v>0</v>
      </c>
      <c r="H87" s="53">
        <v>0</v>
      </c>
      <c r="I87" s="16">
        <v>0</v>
      </c>
      <c r="J87" s="17">
        <v>0.05</v>
      </c>
      <c r="K87" s="17">
        <v>0</v>
      </c>
      <c r="L87" s="16">
        <v>3.7755000000000005</v>
      </c>
      <c r="M87" s="17">
        <v>0</v>
      </c>
      <c r="N87" s="17">
        <v>0</v>
      </c>
      <c r="O87" s="17">
        <v>0</v>
      </c>
      <c r="P87" s="190"/>
    </row>
    <row r="88" spans="1:16">
      <c r="A88" s="1116"/>
      <c r="B88" s="30" t="s">
        <v>22</v>
      </c>
      <c r="C88" s="137" t="s">
        <v>23</v>
      </c>
      <c r="D88" s="8" t="s">
        <v>112</v>
      </c>
      <c r="E88" s="20">
        <v>9</v>
      </c>
      <c r="F88" s="182">
        <v>2000</v>
      </c>
      <c r="G88" s="17">
        <v>0</v>
      </c>
      <c r="H88" s="53">
        <v>0</v>
      </c>
      <c r="I88" s="16">
        <v>0</v>
      </c>
      <c r="J88" s="17">
        <v>1.6515</v>
      </c>
      <c r="K88" s="17">
        <v>0</v>
      </c>
      <c r="L88" s="16">
        <v>6.7720000000000002</v>
      </c>
      <c r="M88" s="17">
        <v>0</v>
      </c>
      <c r="N88" s="17">
        <v>0</v>
      </c>
      <c r="O88" s="17">
        <v>0</v>
      </c>
      <c r="P88" s="190"/>
    </row>
    <row r="89" spans="1:16">
      <c r="A89" s="1116"/>
      <c r="B89" s="216" t="s">
        <v>22</v>
      </c>
      <c r="C89" s="138" t="s">
        <v>23</v>
      </c>
      <c r="D89" s="24" t="s">
        <v>112</v>
      </c>
      <c r="E89" s="24">
        <v>10</v>
      </c>
      <c r="F89" s="209">
        <v>2000</v>
      </c>
      <c r="G89" s="27">
        <v>0</v>
      </c>
      <c r="H89" s="202">
        <v>0</v>
      </c>
      <c r="I89" s="16">
        <v>0</v>
      </c>
      <c r="J89" s="27">
        <v>2.2120000000000002</v>
      </c>
      <c r="K89" s="27">
        <v>0</v>
      </c>
      <c r="L89" s="26">
        <v>1.4550000000000001</v>
      </c>
      <c r="M89" s="27">
        <v>0</v>
      </c>
      <c r="N89" s="27">
        <v>0</v>
      </c>
      <c r="O89" s="27">
        <v>0</v>
      </c>
      <c r="P89" s="190"/>
    </row>
    <row r="90" spans="1:16">
      <c r="A90" s="1116"/>
      <c r="B90" s="754" t="s">
        <v>210</v>
      </c>
      <c r="C90" s="174"/>
      <c r="D90" s="170"/>
      <c r="E90" s="191"/>
      <c r="F90" s="195"/>
      <c r="G90" s="175">
        <f t="shared" ref="G90:O90" si="7">AVERAGE(G80:G89)</f>
        <v>0</v>
      </c>
      <c r="H90" s="176">
        <f t="shared" si="7"/>
        <v>0</v>
      </c>
      <c r="I90" s="175">
        <f>AVERAGE(I80:I89)</f>
        <v>0</v>
      </c>
      <c r="J90" s="175">
        <f t="shared" si="7"/>
        <v>0.80694999999999995</v>
      </c>
      <c r="K90" s="175">
        <f t="shared" si="7"/>
        <v>0</v>
      </c>
      <c r="L90" s="175">
        <f t="shared" si="7"/>
        <v>5.6093999999999999</v>
      </c>
      <c r="M90" s="175">
        <f t="shared" si="7"/>
        <v>0</v>
      </c>
      <c r="N90" s="175">
        <f t="shared" si="7"/>
        <v>0</v>
      </c>
      <c r="O90" s="175">
        <f t="shared" si="7"/>
        <v>0</v>
      </c>
      <c r="P90" s="762">
        <f>SUM(G90:O90)</f>
        <v>6.4163499999999996</v>
      </c>
    </row>
    <row r="91" spans="1:16">
      <c r="A91" s="1116"/>
      <c r="B91" s="30" t="s">
        <v>22</v>
      </c>
      <c r="C91" s="137" t="s">
        <v>23</v>
      </c>
      <c r="D91" s="8" t="s">
        <v>113</v>
      </c>
      <c r="E91" s="20">
        <v>1</v>
      </c>
      <c r="F91" s="182">
        <v>2000</v>
      </c>
      <c r="G91" s="17">
        <v>0</v>
      </c>
      <c r="H91" s="53">
        <v>0</v>
      </c>
      <c r="I91" s="16">
        <v>0</v>
      </c>
      <c r="J91" s="17">
        <v>0.1265</v>
      </c>
      <c r="K91" s="17">
        <v>0</v>
      </c>
      <c r="L91" s="16">
        <v>0</v>
      </c>
      <c r="M91" s="17">
        <v>0</v>
      </c>
      <c r="N91" s="17">
        <v>0</v>
      </c>
      <c r="O91" s="17">
        <v>0</v>
      </c>
      <c r="P91" s="190"/>
    </row>
    <row r="92" spans="1:16">
      <c r="A92" s="1116"/>
      <c r="B92" s="30" t="s">
        <v>22</v>
      </c>
      <c r="C92" s="137" t="s">
        <v>23</v>
      </c>
      <c r="D92" s="8" t="s">
        <v>113</v>
      </c>
      <c r="E92" s="20">
        <v>2</v>
      </c>
      <c r="F92" s="182">
        <v>2000</v>
      </c>
      <c r="G92" s="17">
        <v>0</v>
      </c>
      <c r="H92" s="53">
        <v>0</v>
      </c>
      <c r="I92" s="16">
        <v>0</v>
      </c>
      <c r="J92" s="17">
        <v>0.35899999999999999</v>
      </c>
      <c r="K92" s="17">
        <v>0</v>
      </c>
      <c r="L92" s="16">
        <v>5.9154999999999998</v>
      </c>
      <c r="M92" s="17">
        <v>0</v>
      </c>
      <c r="N92" s="17">
        <v>0</v>
      </c>
      <c r="O92" s="17">
        <v>0</v>
      </c>
      <c r="P92" s="190"/>
    </row>
    <row r="93" spans="1:16">
      <c r="A93" s="1116"/>
      <c r="B93" s="30" t="s">
        <v>22</v>
      </c>
      <c r="C93" s="137" t="s">
        <v>23</v>
      </c>
      <c r="D93" s="8" t="s">
        <v>113</v>
      </c>
      <c r="E93" s="20">
        <v>3</v>
      </c>
      <c r="F93" s="182">
        <v>2000</v>
      </c>
      <c r="G93" s="17">
        <v>0</v>
      </c>
      <c r="H93" s="53">
        <v>0</v>
      </c>
      <c r="I93" s="16">
        <v>0</v>
      </c>
      <c r="J93" s="17">
        <v>0.27200000000000002</v>
      </c>
      <c r="K93" s="17">
        <v>0</v>
      </c>
      <c r="L93" s="16">
        <v>10.786</v>
      </c>
      <c r="M93" s="17">
        <v>0</v>
      </c>
      <c r="N93" s="17">
        <v>0</v>
      </c>
      <c r="O93" s="17">
        <v>0</v>
      </c>
      <c r="P93" s="190"/>
    </row>
    <row r="94" spans="1:16">
      <c r="A94" s="1116"/>
      <c r="B94" s="30" t="s">
        <v>22</v>
      </c>
      <c r="C94" s="137" t="s">
        <v>23</v>
      </c>
      <c r="D94" s="8" t="s">
        <v>113</v>
      </c>
      <c r="E94" s="20">
        <v>4</v>
      </c>
      <c r="F94" s="182">
        <v>2000</v>
      </c>
      <c r="G94" s="17">
        <v>0</v>
      </c>
      <c r="H94" s="53">
        <v>0</v>
      </c>
      <c r="I94" s="16">
        <v>0</v>
      </c>
      <c r="J94" s="17">
        <v>0.59599999999999997</v>
      </c>
      <c r="K94" s="17">
        <v>0</v>
      </c>
      <c r="L94" s="16">
        <v>3.169</v>
      </c>
      <c r="M94" s="17">
        <v>0</v>
      </c>
      <c r="N94" s="17">
        <v>0</v>
      </c>
      <c r="O94" s="17">
        <v>0</v>
      </c>
      <c r="P94" s="190"/>
    </row>
    <row r="95" spans="1:16">
      <c r="A95" s="1116"/>
      <c r="B95" s="30" t="s">
        <v>22</v>
      </c>
      <c r="C95" s="137" t="s">
        <v>23</v>
      </c>
      <c r="D95" s="8" t="s">
        <v>113</v>
      </c>
      <c r="E95" s="20">
        <v>5</v>
      </c>
      <c r="F95" s="182">
        <v>2000</v>
      </c>
      <c r="G95" s="17">
        <v>0</v>
      </c>
      <c r="H95" s="53">
        <v>0</v>
      </c>
      <c r="I95" s="16">
        <v>0</v>
      </c>
      <c r="J95" s="17">
        <v>0.5595</v>
      </c>
      <c r="K95" s="17">
        <v>0</v>
      </c>
      <c r="L95" s="16">
        <v>5.2874999999999996</v>
      </c>
      <c r="M95" s="17">
        <v>0</v>
      </c>
      <c r="N95" s="17">
        <v>0</v>
      </c>
      <c r="O95" s="17">
        <v>0</v>
      </c>
      <c r="P95" s="190"/>
    </row>
    <row r="96" spans="1:16">
      <c r="A96" s="1116"/>
      <c r="B96" s="30" t="s">
        <v>22</v>
      </c>
      <c r="C96" s="137" t="s">
        <v>23</v>
      </c>
      <c r="D96" s="8" t="s">
        <v>113</v>
      </c>
      <c r="E96" s="20">
        <v>6</v>
      </c>
      <c r="F96" s="182">
        <v>2000</v>
      </c>
      <c r="G96" s="17">
        <v>0</v>
      </c>
      <c r="H96" s="53">
        <v>0</v>
      </c>
      <c r="I96" s="16">
        <v>0</v>
      </c>
      <c r="J96" s="17">
        <v>6.25E-2</v>
      </c>
      <c r="K96" s="17">
        <v>0</v>
      </c>
      <c r="L96" s="16">
        <v>3.7170000000000001</v>
      </c>
      <c r="M96" s="17">
        <v>0</v>
      </c>
      <c r="N96" s="17">
        <v>0</v>
      </c>
      <c r="O96" s="17">
        <v>0</v>
      </c>
      <c r="P96" s="190"/>
    </row>
    <row r="97" spans="1:16">
      <c r="A97" s="1116"/>
      <c r="B97" s="30" t="s">
        <v>22</v>
      </c>
      <c r="C97" s="137" t="s">
        <v>23</v>
      </c>
      <c r="D97" s="8" t="s">
        <v>113</v>
      </c>
      <c r="E97" s="20">
        <v>7</v>
      </c>
      <c r="F97" s="182">
        <v>2000</v>
      </c>
      <c r="G97" s="17">
        <v>0</v>
      </c>
      <c r="H97" s="53">
        <v>0</v>
      </c>
      <c r="I97" s="16">
        <v>0</v>
      </c>
      <c r="J97" s="17">
        <v>0.88849999999999996</v>
      </c>
      <c r="K97" s="17">
        <v>0</v>
      </c>
      <c r="L97" s="16">
        <v>5.9844999999999997</v>
      </c>
      <c r="M97" s="17">
        <v>0</v>
      </c>
      <c r="N97" s="17">
        <v>0</v>
      </c>
      <c r="O97" s="17">
        <v>0</v>
      </c>
      <c r="P97" s="190"/>
    </row>
    <row r="98" spans="1:16">
      <c r="A98" s="1116"/>
      <c r="B98" s="30" t="s">
        <v>22</v>
      </c>
      <c r="C98" s="137" t="s">
        <v>23</v>
      </c>
      <c r="D98" s="8" t="s">
        <v>113</v>
      </c>
      <c r="E98" s="20">
        <v>8</v>
      </c>
      <c r="F98" s="182">
        <v>2000</v>
      </c>
      <c r="G98" s="17">
        <v>0</v>
      </c>
      <c r="H98" s="53">
        <v>0</v>
      </c>
      <c r="I98" s="16">
        <v>0</v>
      </c>
      <c r="J98" s="17">
        <v>0.16250000000000001</v>
      </c>
      <c r="K98" s="17">
        <v>0</v>
      </c>
      <c r="L98" s="16">
        <v>1.5874999999999999</v>
      </c>
      <c r="M98" s="17">
        <v>0</v>
      </c>
      <c r="N98" s="17">
        <v>0</v>
      </c>
      <c r="O98" s="17">
        <v>0</v>
      </c>
      <c r="P98" s="190"/>
    </row>
    <row r="99" spans="1:16">
      <c r="A99" s="1116"/>
      <c r="B99" s="30" t="s">
        <v>22</v>
      </c>
      <c r="C99" s="137" t="s">
        <v>23</v>
      </c>
      <c r="D99" s="8" t="s">
        <v>113</v>
      </c>
      <c r="E99" s="20">
        <v>9</v>
      </c>
      <c r="F99" s="182">
        <v>2000</v>
      </c>
      <c r="G99" s="17">
        <v>0</v>
      </c>
      <c r="H99" s="53">
        <v>0</v>
      </c>
      <c r="I99" s="16">
        <v>0</v>
      </c>
      <c r="J99" s="17">
        <v>0.82699999999999996</v>
      </c>
      <c r="K99" s="17">
        <v>0</v>
      </c>
      <c r="L99" s="16">
        <v>1.8859999999999999</v>
      </c>
      <c r="M99" s="17">
        <v>0</v>
      </c>
      <c r="N99" s="17">
        <v>0</v>
      </c>
      <c r="O99" s="17">
        <v>0</v>
      </c>
      <c r="P99" s="190"/>
    </row>
    <row r="100" spans="1:16">
      <c r="A100" s="1116"/>
      <c r="B100" s="216" t="s">
        <v>22</v>
      </c>
      <c r="C100" s="138" t="s">
        <v>23</v>
      </c>
      <c r="D100" s="24" t="s">
        <v>113</v>
      </c>
      <c r="E100" s="24">
        <v>10</v>
      </c>
      <c r="F100" s="209">
        <v>2000</v>
      </c>
      <c r="G100" s="27">
        <v>0</v>
      </c>
      <c r="H100" s="202">
        <v>0</v>
      </c>
      <c r="I100" s="16">
        <v>0</v>
      </c>
      <c r="J100" s="17">
        <v>1.8489999999999998</v>
      </c>
      <c r="K100" s="27">
        <v>0</v>
      </c>
      <c r="L100" s="26">
        <v>0.52549999999999997</v>
      </c>
      <c r="M100" s="27">
        <v>0</v>
      </c>
      <c r="N100" s="27">
        <v>0</v>
      </c>
      <c r="O100" s="27">
        <v>0</v>
      </c>
      <c r="P100" s="190"/>
    </row>
    <row r="101" spans="1:16" ht="15.75" thickBot="1">
      <c r="A101" s="1117"/>
      <c r="B101" s="754" t="s">
        <v>210</v>
      </c>
      <c r="C101" s="174"/>
      <c r="D101" s="515"/>
      <c r="E101" s="191"/>
      <c r="F101" s="195"/>
      <c r="G101" s="175">
        <f t="shared" ref="G101:O101" si="8">AVERAGE(G91:G100)</f>
        <v>0</v>
      </c>
      <c r="H101" s="176">
        <f t="shared" si="8"/>
        <v>0</v>
      </c>
      <c r="I101" s="641">
        <f>AVERAGE(I91:I100)</f>
        <v>0</v>
      </c>
      <c r="J101" s="178">
        <f t="shared" si="8"/>
        <v>0.57024999999999992</v>
      </c>
      <c r="K101" s="178">
        <f t="shared" si="8"/>
        <v>0</v>
      </c>
      <c r="L101" s="178">
        <f t="shared" si="8"/>
        <v>3.88585</v>
      </c>
      <c r="M101" s="178">
        <f t="shared" si="8"/>
        <v>0</v>
      </c>
      <c r="N101" s="178">
        <f t="shared" si="8"/>
        <v>0</v>
      </c>
      <c r="O101" s="178">
        <f t="shared" si="8"/>
        <v>0</v>
      </c>
      <c r="P101" s="763">
        <f>SUM(G101:O101)</f>
        <v>4.4561000000000002</v>
      </c>
    </row>
    <row r="102" spans="1:16">
      <c r="A102" s="1027" t="s">
        <v>24</v>
      </c>
      <c r="B102" s="747" t="s">
        <v>25</v>
      </c>
      <c r="C102" s="142" t="s">
        <v>26</v>
      </c>
      <c r="D102" s="56" t="s">
        <v>111</v>
      </c>
      <c r="E102" s="56">
        <v>1</v>
      </c>
      <c r="F102" s="478">
        <v>2000</v>
      </c>
      <c r="G102" s="60">
        <v>0</v>
      </c>
      <c r="H102" s="321">
        <v>0</v>
      </c>
      <c r="I102" s="63">
        <v>0</v>
      </c>
      <c r="J102" s="64">
        <v>1.8274999999999997</v>
      </c>
      <c r="K102" s="64">
        <v>0</v>
      </c>
      <c r="L102" s="63">
        <v>0</v>
      </c>
      <c r="M102" s="64">
        <v>0</v>
      </c>
      <c r="N102" s="64">
        <v>0</v>
      </c>
      <c r="O102" s="64">
        <v>0</v>
      </c>
      <c r="P102" s="190"/>
    </row>
    <row r="103" spans="1:16">
      <c r="A103" s="1025"/>
      <c r="B103" s="485" t="s">
        <v>25</v>
      </c>
      <c r="C103" s="143" t="s">
        <v>26</v>
      </c>
      <c r="D103" s="66" t="s">
        <v>111</v>
      </c>
      <c r="E103" s="66">
        <v>2</v>
      </c>
      <c r="F103" s="480">
        <v>2000</v>
      </c>
      <c r="G103" s="64">
        <v>0</v>
      </c>
      <c r="H103" s="322">
        <v>0</v>
      </c>
      <c r="I103" s="63">
        <v>0</v>
      </c>
      <c r="J103" s="64">
        <v>1.167</v>
      </c>
      <c r="K103" s="64">
        <v>0</v>
      </c>
      <c r="L103" s="63">
        <v>0</v>
      </c>
      <c r="M103" s="64">
        <v>0</v>
      </c>
      <c r="N103" s="64">
        <v>0</v>
      </c>
      <c r="O103" s="64">
        <v>0</v>
      </c>
      <c r="P103" s="190"/>
    </row>
    <row r="104" spans="1:16">
      <c r="A104" s="1025"/>
      <c r="B104" s="485" t="s">
        <v>25</v>
      </c>
      <c r="C104" s="143" t="s">
        <v>26</v>
      </c>
      <c r="D104" s="66" t="s">
        <v>111</v>
      </c>
      <c r="E104" s="66">
        <v>3</v>
      </c>
      <c r="F104" s="480">
        <v>2000</v>
      </c>
      <c r="G104" s="64">
        <v>0</v>
      </c>
      <c r="H104" s="322">
        <v>0</v>
      </c>
      <c r="I104" s="63">
        <v>0</v>
      </c>
      <c r="J104" s="64">
        <v>2.8845000000000001</v>
      </c>
      <c r="K104" s="64">
        <v>0</v>
      </c>
      <c r="L104" s="63">
        <v>0</v>
      </c>
      <c r="M104" s="64">
        <v>0</v>
      </c>
      <c r="N104" s="64">
        <v>0</v>
      </c>
      <c r="O104" s="64">
        <v>0</v>
      </c>
      <c r="P104" s="190"/>
    </row>
    <row r="105" spans="1:16">
      <c r="A105" s="1025"/>
      <c r="B105" s="485" t="s">
        <v>25</v>
      </c>
      <c r="C105" s="143" t="s">
        <v>26</v>
      </c>
      <c r="D105" s="66" t="s">
        <v>111</v>
      </c>
      <c r="E105" s="66">
        <v>4</v>
      </c>
      <c r="F105" s="480">
        <v>2000</v>
      </c>
      <c r="G105" s="64">
        <v>0</v>
      </c>
      <c r="H105" s="322">
        <v>0</v>
      </c>
      <c r="I105" s="63">
        <v>0</v>
      </c>
      <c r="J105" s="64">
        <v>1.099</v>
      </c>
      <c r="K105" s="64">
        <v>0</v>
      </c>
      <c r="L105" s="63">
        <v>0</v>
      </c>
      <c r="M105" s="64">
        <v>0</v>
      </c>
      <c r="N105" s="64">
        <v>0</v>
      </c>
      <c r="O105" s="64">
        <v>0</v>
      </c>
      <c r="P105" s="190"/>
    </row>
    <row r="106" spans="1:16">
      <c r="A106" s="1025"/>
      <c r="B106" s="485" t="s">
        <v>25</v>
      </c>
      <c r="C106" s="143" t="s">
        <v>26</v>
      </c>
      <c r="D106" s="66" t="s">
        <v>111</v>
      </c>
      <c r="E106" s="66">
        <v>5</v>
      </c>
      <c r="F106" s="480">
        <v>2000</v>
      </c>
      <c r="G106" s="64">
        <v>0</v>
      </c>
      <c r="H106" s="322">
        <v>0</v>
      </c>
      <c r="I106" s="63">
        <v>0</v>
      </c>
      <c r="J106" s="64">
        <v>0.625</v>
      </c>
      <c r="K106" s="64">
        <v>0</v>
      </c>
      <c r="L106" s="63">
        <v>0</v>
      </c>
      <c r="M106" s="64">
        <v>0</v>
      </c>
      <c r="N106" s="64">
        <v>0</v>
      </c>
      <c r="O106" s="64">
        <v>0</v>
      </c>
      <c r="P106" s="190"/>
    </row>
    <row r="107" spans="1:16">
      <c r="A107" s="1025"/>
      <c r="B107" s="485" t="s">
        <v>25</v>
      </c>
      <c r="C107" s="143" t="s">
        <v>26</v>
      </c>
      <c r="D107" s="66" t="s">
        <v>111</v>
      </c>
      <c r="E107" s="66">
        <v>6</v>
      </c>
      <c r="F107" s="480">
        <v>2000</v>
      </c>
      <c r="G107" s="64">
        <v>0</v>
      </c>
      <c r="H107" s="322">
        <v>0</v>
      </c>
      <c r="I107" s="63">
        <v>0</v>
      </c>
      <c r="J107" s="64">
        <v>0</v>
      </c>
      <c r="K107" s="64">
        <v>0</v>
      </c>
      <c r="L107" s="63">
        <v>0</v>
      </c>
      <c r="M107" s="64">
        <v>0</v>
      </c>
      <c r="N107" s="64">
        <v>0</v>
      </c>
      <c r="O107" s="64">
        <v>0</v>
      </c>
      <c r="P107" s="190"/>
    </row>
    <row r="108" spans="1:16">
      <c r="A108" s="1025"/>
      <c r="B108" s="485" t="s">
        <v>25</v>
      </c>
      <c r="C108" s="143" t="s">
        <v>26</v>
      </c>
      <c r="D108" s="66" t="s">
        <v>111</v>
      </c>
      <c r="E108" s="66">
        <v>7</v>
      </c>
      <c r="F108" s="480">
        <v>2000</v>
      </c>
      <c r="G108" s="64">
        <v>0</v>
      </c>
      <c r="H108" s="322">
        <v>0</v>
      </c>
      <c r="I108" s="63">
        <v>0</v>
      </c>
      <c r="J108" s="64">
        <v>0.66649999999999998</v>
      </c>
      <c r="K108" s="64">
        <v>0</v>
      </c>
      <c r="L108" s="63">
        <v>0</v>
      </c>
      <c r="M108" s="64">
        <v>0</v>
      </c>
      <c r="N108" s="64">
        <v>0</v>
      </c>
      <c r="O108" s="64">
        <v>0</v>
      </c>
      <c r="P108" s="190"/>
    </row>
    <row r="109" spans="1:16">
      <c r="A109" s="1025"/>
      <c r="B109" s="485" t="s">
        <v>25</v>
      </c>
      <c r="C109" s="143" t="s">
        <v>26</v>
      </c>
      <c r="D109" s="66" t="s">
        <v>111</v>
      </c>
      <c r="E109" s="66">
        <v>8</v>
      </c>
      <c r="F109" s="480">
        <v>2000</v>
      </c>
      <c r="G109" s="64">
        <v>0</v>
      </c>
      <c r="H109" s="322">
        <v>0</v>
      </c>
      <c r="I109" s="63">
        <v>0</v>
      </c>
      <c r="J109" s="64">
        <v>0.20699999999999996</v>
      </c>
      <c r="K109" s="64">
        <v>0</v>
      </c>
      <c r="L109" s="63">
        <v>0</v>
      </c>
      <c r="M109" s="64">
        <v>0</v>
      </c>
      <c r="N109" s="64">
        <v>0</v>
      </c>
      <c r="O109" s="64">
        <v>0</v>
      </c>
      <c r="P109" s="190"/>
    </row>
    <row r="110" spans="1:16">
      <c r="A110" s="1025"/>
      <c r="B110" s="485" t="s">
        <v>25</v>
      </c>
      <c r="C110" s="143" t="s">
        <v>26</v>
      </c>
      <c r="D110" s="66" t="s">
        <v>111</v>
      </c>
      <c r="E110" s="66">
        <v>9</v>
      </c>
      <c r="F110" s="480">
        <v>2000</v>
      </c>
      <c r="G110" s="64">
        <v>0</v>
      </c>
      <c r="H110" s="322">
        <v>0</v>
      </c>
      <c r="I110" s="63">
        <v>0</v>
      </c>
      <c r="J110" s="64">
        <v>0.215</v>
      </c>
      <c r="K110" s="64">
        <v>0</v>
      </c>
      <c r="L110" s="63">
        <v>0</v>
      </c>
      <c r="M110" s="64">
        <v>0</v>
      </c>
      <c r="N110" s="64">
        <v>0</v>
      </c>
      <c r="O110" s="64">
        <v>0</v>
      </c>
      <c r="P110" s="190"/>
    </row>
    <row r="111" spans="1:16">
      <c r="A111" s="1025"/>
      <c r="B111" s="748" t="s">
        <v>25</v>
      </c>
      <c r="C111" s="144" t="s">
        <v>26</v>
      </c>
      <c r="D111" s="66" t="s">
        <v>111</v>
      </c>
      <c r="E111" s="72">
        <v>10</v>
      </c>
      <c r="F111" s="482">
        <v>2000</v>
      </c>
      <c r="G111" s="76">
        <v>0</v>
      </c>
      <c r="H111" s="323">
        <v>0</v>
      </c>
      <c r="I111" s="63">
        <v>0</v>
      </c>
      <c r="J111" s="76">
        <v>2.8000000000000004E-2</v>
      </c>
      <c r="K111" s="76">
        <v>0</v>
      </c>
      <c r="L111" s="75">
        <v>0</v>
      </c>
      <c r="M111" s="76">
        <v>0</v>
      </c>
      <c r="N111" s="76">
        <v>0</v>
      </c>
      <c r="O111" s="76">
        <v>0</v>
      </c>
      <c r="P111" s="190"/>
    </row>
    <row r="112" spans="1:16">
      <c r="A112" s="1025"/>
      <c r="B112" s="730" t="s">
        <v>210</v>
      </c>
      <c r="C112" s="731"/>
      <c r="D112" s="555"/>
      <c r="E112" s="732"/>
      <c r="F112" s="740"/>
      <c r="G112" s="525">
        <f t="shared" ref="G112:O112" si="9">AVERAGE(G102:G111)</f>
        <v>0</v>
      </c>
      <c r="H112" s="526">
        <f t="shared" si="9"/>
        <v>0</v>
      </c>
      <c r="I112" s="525">
        <f>AVERAGE(I102:I111)</f>
        <v>0</v>
      </c>
      <c r="J112" s="525">
        <f t="shared" si="9"/>
        <v>0.87195</v>
      </c>
      <c r="K112" s="525">
        <f t="shared" si="9"/>
        <v>0</v>
      </c>
      <c r="L112" s="525">
        <f t="shared" si="9"/>
        <v>0</v>
      </c>
      <c r="M112" s="525">
        <f t="shared" si="9"/>
        <v>0</v>
      </c>
      <c r="N112" s="525">
        <f t="shared" si="9"/>
        <v>0</v>
      </c>
      <c r="O112" s="525">
        <f t="shared" si="9"/>
        <v>0</v>
      </c>
      <c r="P112" s="764">
        <f>SUM(G112:O112)</f>
        <v>0.87195</v>
      </c>
    </row>
    <row r="113" spans="1:16">
      <c r="A113" s="1025"/>
      <c r="B113" s="485" t="s">
        <v>25</v>
      </c>
      <c r="C113" s="143" t="s">
        <v>26</v>
      </c>
      <c r="D113" s="66" t="s">
        <v>112</v>
      </c>
      <c r="E113" s="66">
        <v>1</v>
      </c>
      <c r="F113" s="480">
        <v>2000</v>
      </c>
      <c r="G113" s="64">
        <v>0</v>
      </c>
      <c r="H113" s="322">
        <v>0</v>
      </c>
      <c r="I113" s="63">
        <v>0</v>
      </c>
      <c r="J113" s="64">
        <v>3.4500000000000003E-2</v>
      </c>
      <c r="K113" s="64">
        <v>0</v>
      </c>
      <c r="L113" s="63">
        <v>0</v>
      </c>
      <c r="M113" s="64">
        <v>0</v>
      </c>
      <c r="N113" s="64">
        <v>0</v>
      </c>
      <c r="O113" s="64">
        <v>0</v>
      </c>
      <c r="P113" s="190"/>
    </row>
    <row r="114" spans="1:16">
      <c r="A114" s="1025"/>
      <c r="B114" s="485" t="s">
        <v>25</v>
      </c>
      <c r="C114" s="143" t="s">
        <v>26</v>
      </c>
      <c r="D114" s="66" t="s">
        <v>112</v>
      </c>
      <c r="E114" s="66">
        <v>2</v>
      </c>
      <c r="F114" s="480">
        <v>2000</v>
      </c>
      <c r="G114" s="64">
        <v>0</v>
      </c>
      <c r="H114" s="322">
        <v>0</v>
      </c>
      <c r="I114" s="63">
        <v>0</v>
      </c>
      <c r="J114" s="64">
        <v>0.13950000000000001</v>
      </c>
      <c r="K114" s="64">
        <v>0</v>
      </c>
      <c r="L114" s="63">
        <v>0</v>
      </c>
      <c r="M114" s="64">
        <v>0</v>
      </c>
      <c r="N114" s="64">
        <v>0</v>
      </c>
      <c r="O114" s="64">
        <v>0</v>
      </c>
      <c r="P114" s="190"/>
    </row>
    <row r="115" spans="1:16">
      <c r="A115" s="1025"/>
      <c r="B115" s="485" t="s">
        <v>25</v>
      </c>
      <c r="C115" s="143" t="s">
        <v>26</v>
      </c>
      <c r="D115" s="66" t="s">
        <v>112</v>
      </c>
      <c r="E115" s="66">
        <v>3</v>
      </c>
      <c r="F115" s="480">
        <v>2000</v>
      </c>
      <c r="G115" s="64">
        <v>0</v>
      </c>
      <c r="H115" s="322">
        <v>0</v>
      </c>
      <c r="I115" s="63">
        <v>0</v>
      </c>
      <c r="J115" s="64">
        <v>0.36749999999999999</v>
      </c>
      <c r="K115" s="64">
        <v>0</v>
      </c>
      <c r="L115" s="63">
        <v>0</v>
      </c>
      <c r="M115" s="64">
        <v>0</v>
      </c>
      <c r="N115" s="64">
        <v>0</v>
      </c>
      <c r="O115" s="64">
        <v>0</v>
      </c>
      <c r="P115" s="190"/>
    </row>
    <row r="116" spans="1:16">
      <c r="A116" s="1025"/>
      <c r="B116" s="485" t="s">
        <v>25</v>
      </c>
      <c r="C116" s="143" t="s">
        <v>26</v>
      </c>
      <c r="D116" s="66" t="s">
        <v>112</v>
      </c>
      <c r="E116" s="66">
        <v>4</v>
      </c>
      <c r="F116" s="480">
        <v>2000</v>
      </c>
      <c r="G116" s="64">
        <v>0</v>
      </c>
      <c r="H116" s="322">
        <v>0</v>
      </c>
      <c r="I116" s="63">
        <v>0</v>
      </c>
      <c r="J116" s="64">
        <v>0</v>
      </c>
      <c r="K116" s="64">
        <v>0</v>
      </c>
      <c r="L116" s="63">
        <v>0</v>
      </c>
      <c r="M116" s="64">
        <v>0</v>
      </c>
      <c r="N116" s="64">
        <v>0</v>
      </c>
      <c r="O116" s="64">
        <v>0</v>
      </c>
      <c r="P116" s="190"/>
    </row>
    <row r="117" spans="1:16">
      <c r="A117" s="1025"/>
      <c r="B117" s="485" t="s">
        <v>25</v>
      </c>
      <c r="C117" s="143" t="s">
        <v>26</v>
      </c>
      <c r="D117" s="66" t="s">
        <v>112</v>
      </c>
      <c r="E117" s="66">
        <v>5</v>
      </c>
      <c r="F117" s="480">
        <v>2000</v>
      </c>
      <c r="G117" s="64">
        <v>0</v>
      </c>
      <c r="H117" s="322">
        <v>0</v>
      </c>
      <c r="I117" s="63">
        <v>0</v>
      </c>
      <c r="J117" s="64">
        <v>0</v>
      </c>
      <c r="K117" s="64">
        <v>0</v>
      </c>
      <c r="L117" s="63">
        <v>0</v>
      </c>
      <c r="M117" s="64">
        <v>0</v>
      </c>
      <c r="N117" s="64">
        <v>0</v>
      </c>
      <c r="O117" s="64">
        <v>0</v>
      </c>
      <c r="P117" s="190"/>
    </row>
    <row r="118" spans="1:16">
      <c r="A118" s="1025"/>
      <c r="B118" s="485" t="s">
        <v>25</v>
      </c>
      <c r="C118" s="143" t="s">
        <v>26</v>
      </c>
      <c r="D118" s="66" t="s">
        <v>112</v>
      </c>
      <c r="E118" s="66">
        <v>6</v>
      </c>
      <c r="F118" s="480">
        <v>2000</v>
      </c>
      <c r="G118" s="64">
        <v>0</v>
      </c>
      <c r="H118" s="322">
        <v>0</v>
      </c>
      <c r="I118" s="63">
        <v>0</v>
      </c>
      <c r="J118" s="64">
        <v>0</v>
      </c>
      <c r="K118" s="64">
        <v>0</v>
      </c>
      <c r="L118" s="63">
        <v>0</v>
      </c>
      <c r="M118" s="64">
        <v>0</v>
      </c>
      <c r="N118" s="64">
        <v>0</v>
      </c>
      <c r="O118" s="64">
        <v>0</v>
      </c>
      <c r="P118" s="190"/>
    </row>
    <row r="119" spans="1:16">
      <c r="A119" s="1025"/>
      <c r="B119" s="485" t="s">
        <v>25</v>
      </c>
      <c r="C119" s="143" t="s">
        <v>26</v>
      </c>
      <c r="D119" s="66" t="s">
        <v>112</v>
      </c>
      <c r="E119" s="66">
        <v>7</v>
      </c>
      <c r="F119" s="480">
        <v>2000</v>
      </c>
      <c r="G119" s="64">
        <v>0</v>
      </c>
      <c r="H119" s="322">
        <v>0</v>
      </c>
      <c r="I119" s="63">
        <v>0</v>
      </c>
      <c r="J119" s="64">
        <v>0</v>
      </c>
      <c r="K119" s="64">
        <v>0</v>
      </c>
      <c r="L119" s="63">
        <v>0</v>
      </c>
      <c r="M119" s="64">
        <v>0</v>
      </c>
      <c r="N119" s="64">
        <v>0</v>
      </c>
      <c r="O119" s="64">
        <v>0</v>
      </c>
      <c r="P119" s="190"/>
    </row>
    <row r="120" spans="1:16">
      <c r="A120" s="1025"/>
      <c r="B120" s="485" t="s">
        <v>25</v>
      </c>
      <c r="C120" s="143" t="s">
        <v>26</v>
      </c>
      <c r="D120" s="66" t="s">
        <v>112</v>
      </c>
      <c r="E120" s="66">
        <v>8</v>
      </c>
      <c r="F120" s="480">
        <v>2000</v>
      </c>
      <c r="G120" s="64">
        <v>0</v>
      </c>
      <c r="H120" s="322">
        <v>0</v>
      </c>
      <c r="I120" s="63">
        <v>0</v>
      </c>
      <c r="J120" s="64">
        <v>0</v>
      </c>
      <c r="K120" s="64">
        <v>0</v>
      </c>
      <c r="L120" s="63">
        <v>0</v>
      </c>
      <c r="M120" s="64">
        <v>0</v>
      </c>
      <c r="N120" s="64">
        <v>0</v>
      </c>
      <c r="O120" s="64">
        <v>0</v>
      </c>
      <c r="P120" s="190"/>
    </row>
    <row r="121" spans="1:16">
      <c r="A121" s="1025"/>
      <c r="B121" s="485" t="s">
        <v>25</v>
      </c>
      <c r="C121" s="143" t="s">
        <v>26</v>
      </c>
      <c r="D121" s="66" t="s">
        <v>112</v>
      </c>
      <c r="E121" s="66">
        <v>9</v>
      </c>
      <c r="F121" s="480">
        <v>2000</v>
      </c>
      <c r="G121" s="64">
        <v>0</v>
      </c>
      <c r="H121" s="322">
        <v>0</v>
      </c>
      <c r="I121" s="63">
        <v>0</v>
      </c>
      <c r="J121" s="64">
        <v>0.14949999999999999</v>
      </c>
      <c r="K121" s="64">
        <v>0</v>
      </c>
      <c r="L121" s="63">
        <v>0</v>
      </c>
      <c r="M121" s="64">
        <v>0</v>
      </c>
      <c r="N121" s="64">
        <v>0</v>
      </c>
      <c r="O121" s="64">
        <v>0</v>
      </c>
      <c r="P121" s="190"/>
    </row>
    <row r="122" spans="1:16">
      <c r="A122" s="1025"/>
      <c r="B122" s="748" t="s">
        <v>25</v>
      </c>
      <c r="C122" s="144" t="s">
        <v>26</v>
      </c>
      <c r="D122" s="66" t="s">
        <v>112</v>
      </c>
      <c r="E122" s="72">
        <v>10</v>
      </c>
      <c r="F122" s="482">
        <v>2000</v>
      </c>
      <c r="G122" s="76">
        <v>0</v>
      </c>
      <c r="H122" s="323">
        <v>0</v>
      </c>
      <c r="I122" s="63">
        <v>0</v>
      </c>
      <c r="J122" s="76">
        <v>0.28549999999999998</v>
      </c>
      <c r="K122" s="76">
        <v>0</v>
      </c>
      <c r="L122" s="75">
        <v>0</v>
      </c>
      <c r="M122" s="76">
        <v>0</v>
      </c>
      <c r="N122" s="76">
        <v>0</v>
      </c>
      <c r="O122" s="76">
        <v>0</v>
      </c>
      <c r="P122" s="190"/>
    </row>
    <row r="123" spans="1:16">
      <c r="A123" s="1025"/>
      <c r="B123" s="733" t="s">
        <v>210</v>
      </c>
      <c r="C123" s="730"/>
      <c r="D123" s="555"/>
      <c r="E123" s="663"/>
      <c r="F123" s="741"/>
      <c r="G123" s="525">
        <f t="shared" ref="G123:O123" si="10">AVERAGE(G113:G122)</f>
        <v>0</v>
      </c>
      <c r="H123" s="526">
        <f t="shared" si="10"/>
        <v>0</v>
      </c>
      <c r="I123" s="525">
        <f>AVERAGE(I113:I122)</f>
        <v>0</v>
      </c>
      <c r="J123" s="525">
        <f t="shared" si="10"/>
        <v>9.7649999999999987E-2</v>
      </c>
      <c r="K123" s="525">
        <f t="shared" si="10"/>
        <v>0</v>
      </c>
      <c r="L123" s="525">
        <f t="shared" si="10"/>
        <v>0</v>
      </c>
      <c r="M123" s="525">
        <f t="shared" si="10"/>
        <v>0</v>
      </c>
      <c r="N123" s="525">
        <f t="shared" si="10"/>
        <v>0</v>
      </c>
      <c r="O123" s="525">
        <f t="shared" si="10"/>
        <v>0</v>
      </c>
      <c r="P123" s="764">
        <f>SUM(G123:O123)</f>
        <v>9.7649999999999987E-2</v>
      </c>
    </row>
    <row r="124" spans="1:16">
      <c r="A124" s="1025"/>
      <c r="B124" s="485" t="s">
        <v>25</v>
      </c>
      <c r="C124" s="143" t="s">
        <v>26</v>
      </c>
      <c r="D124" s="66" t="s">
        <v>113</v>
      </c>
      <c r="E124" s="66">
        <v>1</v>
      </c>
      <c r="F124" s="480">
        <v>2000</v>
      </c>
      <c r="G124" s="64">
        <v>0</v>
      </c>
      <c r="H124" s="322">
        <v>0</v>
      </c>
      <c r="I124" s="63">
        <v>0</v>
      </c>
      <c r="J124" s="64">
        <v>0.38550000000000001</v>
      </c>
      <c r="K124" s="64">
        <v>0</v>
      </c>
      <c r="L124" s="63">
        <v>0</v>
      </c>
      <c r="M124" s="64">
        <v>0</v>
      </c>
      <c r="N124" s="64">
        <v>0</v>
      </c>
      <c r="O124" s="64">
        <v>0</v>
      </c>
      <c r="P124" s="190"/>
    </row>
    <row r="125" spans="1:16">
      <c r="A125" s="1025"/>
      <c r="B125" s="485" t="s">
        <v>25</v>
      </c>
      <c r="C125" s="143" t="s">
        <v>26</v>
      </c>
      <c r="D125" s="66" t="s">
        <v>113</v>
      </c>
      <c r="E125" s="66">
        <v>2</v>
      </c>
      <c r="F125" s="480">
        <v>2000</v>
      </c>
      <c r="G125" s="64">
        <v>0</v>
      </c>
      <c r="H125" s="322">
        <v>0</v>
      </c>
      <c r="I125" s="63">
        <v>0</v>
      </c>
      <c r="J125" s="64">
        <v>7.6999999999999999E-2</v>
      </c>
      <c r="K125" s="64">
        <v>0</v>
      </c>
      <c r="L125" s="63">
        <v>0</v>
      </c>
      <c r="M125" s="64">
        <v>0</v>
      </c>
      <c r="N125" s="64">
        <v>0</v>
      </c>
      <c r="O125" s="64">
        <v>0</v>
      </c>
      <c r="P125" s="190"/>
    </row>
    <row r="126" spans="1:16">
      <c r="A126" s="1025"/>
      <c r="B126" s="485" t="s">
        <v>25</v>
      </c>
      <c r="C126" s="143" t="s">
        <v>26</v>
      </c>
      <c r="D126" s="66" t="s">
        <v>113</v>
      </c>
      <c r="E126" s="66">
        <v>3</v>
      </c>
      <c r="F126" s="480">
        <v>2000</v>
      </c>
      <c r="G126" s="64">
        <v>0</v>
      </c>
      <c r="H126" s="322">
        <v>0</v>
      </c>
      <c r="I126" s="63">
        <v>0</v>
      </c>
      <c r="J126" s="64">
        <v>2.5495000000000001</v>
      </c>
      <c r="K126" s="64">
        <v>0</v>
      </c>
      <c r="L126" s="63">
        <v>0</v>
      </c>
      <c r="M126" s="64">
        <v>0</v>
      </c>
      <c r="N126" s="64">
        <v>0</v>
      </c>
      <c r="O126" s="64">
        <v>0</v>
      </c>
      <c r="P126" s="190"/>
    </row>
    <row r="127" spans="1:16">
      <c r="A127" s="1025"/>
      <c r="B127" s="485" t="s">
        <v>25</v>
      </c>
      <c r="C127" s="143" t="s">
        <v>26</v>
      </c>
      <c r="D127" s="66" t="s">
        <v>113</v>
      </c>
      <c r="E127" s="66">
        <v>4</v>
      </c>
      <c r="F127" s="480">
        <v>2000</v>
      </c>
      <c r="G127" s="64">
        <v>0</v>
      </c>
      <c r="H127" s="322">
        <v>0</v>
      </c>
      <c r="I127" s="63">
        <v>0</v>
      </c>
      <c r="J127" s="64">
        <v>0.94450000000000001</v>
      </c>
      <c r="K127" s="64">
        <v>0</v>
      </c>
      <c r="L127" s="63">
        <v>0</v>
      </c>
      <c r="M127" s="64">
        <v>0</v>
      </c>
      <c r="N127" s="64">
        <v>0</v>
      </c>
      <c r="O127" s="64">
        <v>0</v>
      </c>
      <c r="P127" s="190"/>
    </row>
    <row r="128" spans="1:16">
      <c r="A128" s="1025"/>
      <c r="B128" s="485" t="s">
        <v>25</v>
      </c>
      <c r="C128" s="143" t="s">
        <v>26</v>
      </c>
      <c r="D128" s="66" t="s">
        <v>113</v>
      </c>
      <c r="E128" s="66">
        <v>5</v>
      </c>
      <c r="F128" s="480">
        <v>2000</v>
      </c>
      <c r="G128" s="64">
        <v>0</v>
      </c>
      <c r="H128" s="322">
        <v>0</v>
      </c>
      <c r="I128" s="63">
        <v>0</v>
      </c>
      <c r="J128" s="64">
        <v>0.26200000000000001</v>
      </c>
      <c r="K128" s="64">
        <v>0</v>
      </c>
      <c r="L128" s="63">
        <v>0</v>
      </c>
      <c r="M128" s="64">
        <v>0</v>
      </c>
      <c r="N128" s="64">
        <v>0</v>
      </c>
      <c r="O128" s="64">
        <v>0</v>
      </c>
      <c r="P128" s="190"/>
    </row>
    <row r="129" spans="1:16">
      <c r="A129" s="1025"/>
      <c r="B129" s="485" t="s">
        <v>25</v>
      </c>
      <c r="C129" s="143" t="s">
        <v>26</v>
      </c>
      <c r="D129" s="66" t="s">
        <v>113</v>
      </c>
      <c r="E129" s="66">
        <v>6</v>
      </c>
      <c r="F129" s="480">
        <v>2000</v>
      </c>
      <c r="G129" s="64">
        <v>0</v>
      </c>
      <c r="H129" s="322">
        <v>0</v>
      </c>
      <c r="I129" s="63">
        <v>0</v>
      </c>
      <c r="J129" s="64">
        <v>0.74199999999999999</v>
      </c>
      <c r="K129" s="64">
        <v>0</v>
      </c>
      <c r="L129" s="63">
        <v>0</v>
      </c>
      <c r="M129" s="64">
        <v>0</v>
      </c>
      <c r="N129" s="64">
        <v>0</v>
      </c>
      <c r="O129" s="64">
        <v>0</v>
      </c>
      <c r="P129" s="190"/>
    </row>
    <row r="130" spans="1:16">
      <c r="A130" s="1025"/>
      <c r="B130" s="485" t="s">
        <v>25</v>
      </c>
      <c r="C130" s="143" t="s">
        <v>26</v>
      </c>
      <c r="D130" s="66" t="s">
        <v>113</v>
      </c>
      <c r="E130" s="66">
        <v>7</v>
      </c>
      <c r="F130" s="480">
        <v>2000</v>
      </c>
      <c r="G130" s="64">
        <v>0</v>
      </c>
      <c r="H130" s="322">
        <v>0</v>
      </c>
      <c r="I130" s="63">
        <v>0</v>
      </c>
      <c r="J130" s="64">
        <v>6.2E-2</v>
      </c>
      <c r="K130" s="64">
        <v>0</v>
      </c>
      <c r="L130" s="63">
        <v>0</v>
      </c>
      <c r="M130" s="64">
        <v>0</v>
      </c>
      <c r="N130" s="64">
        <v>0</v>
      </c>
      <c r="O130" s="64">
        <v>0</v>
      </c>
      <c r="P130" s="190"/>
    </row>
    <row r="131" spans="1:16">
      <c r="A131" s="1025"/>
      <c r="B131" s="485" t="s">
        <v>25</v>
      </c>
      <c r="C131" s="143" t="s">
        <v>26</v>
      </c>
      <c r="D131" s="66" t="s">
        <v>113</v>
      </c>
      <c r="E131" s="66">
        <v>8</v>
      </c>
      <c r="F131" s="480">
        <v>2000</v>
      </c>
      <c r="G131" s="64">
        <v>0</v>
      </c>
      <c r="H131" s="322">
        <v>0</v>
      </c>
      <c r="I131" s="63">
        <v>0</v>
      </c>
      <c r="J131" s="64">
        <v>0.105</v>
      </c>
      <c r="K131" s="64">
        <v>0</v>
      </c>
      <c r="L131" s="63">
        <v>0</v>
      </c>
      <c r="M131" s="64">
        <v>0</v>
      </c>
      <c r="N131" s="64">
        <v>0</v>
      </c>
      <c r="O131" s="64">
        <v>0</v>
      </c>
      <c r="P131" s="190"/>
    </row>
    <row r="132" spans="1:16">
      <c r="A132" s="1025"/>
      <c r="B132" s="485" t="s">
        <v>25</v>
      </c>
      <c r="C132" s="143" t="s">
        <v>26</v>
      </c>
      <c r="D132" s="66" t="s">
        <v>113</v>
      </c>
      <c r="E132" s="66">
        <v>9</v>
      </c>
      <c r="F132" s="480">
        <v>2000</v>
      </c>
      <c r="G132" s="64">
        <v>0</v>
      </c>
      <c r="H132" s="322">
        <v>0</v>
      </c>
      <c r="I132" s="63">
        <v>0</v>
      </c>
      <c r="J132" s="64">
        <v>0.19650000000000001</v>
      </c>
      <c r="K132" s="64">
        <v>0</v>
      </c>
      <c r="L132" s="63">
        <v>0</v>
      </c>
      <c r="M132" s="64">
        <v>0</v>
      </c>
      <c r="N132" s="64">
        <v>0</v>
      </c>
      <c r="O132" s="64">
        <v>0</v>
      </c>
      <c r="P132" s="190"/>
    </row>
    <row r="133" spans="1:16">
      <c r="A133" s="1025"/>
      <c r="B133" s="748" t="s">
        <v>25</v>
      </c>
      <c r="C133" s="144" t="s">
        <v>26</v>
      </c>
      <c r="D133" s="66" t="s">
        <v>113</v>
      </c>
      <c r="E133" s="72">
        <v>10</v>
      </c>
      <c r="F133" s="482">
        <v>2000</v>
      </c>
      <c r="G133" s="76">
        <v>0</v>
      </c>
      <c r="H133" s="323">
        <v>0</v>
      </c>
      <c r="I133" s="63">
        <v>0</v>
      </c>
      <c r="J133" s="76">
        <v>0</v>
      </c>
      <c r="K133" s="76">
        <v>0</v>
      </c>
      <c r="L133" s="75">
        <v>0</v>
      </c>
      <c r="M133" s="76">
        <v>0</v>
      </c>
      <c r="N133" s="76">
        <v>0</v>
      </c>
      <c r="O133" s="76">
        <v>0</v>
      </c>
      <c r="P133" s="224"/>
    </row>
    <row r="134" spans="1:16" ht="15.75" thickBot="1">
      <c r="A134" s="1025"/>
      <c r="B134" s="733" t="s">
        <v>210</v>
      </c>
      <c r="C134" s="734"/>
      <c r="D134" s="558"/>
      <c r="E134" s="735"/>
      <c r="F134" s="742"/>
      <c r="G134" s="737">
        <f t="shared" ref="G134:O134" si="11">AVERAGE(G124:G133)</f>
        <v>0</v>
      </c>
      <c r="H134" s="736">
        <f t="shared" si="11"/>
        <v>0</v>
      </c>
      <c r="I134" s="995">
        <f>AVERAGE(I124:I133)</f>
        <v>0</v>
      </c>
      <c r="J134" s="737">
        <f t="shared" si="11"/>
        <v>0.53240000000000021</v>
      </c>
      <c r="K134" s="737">
        <f t="shared" si="11"/>
        <v>0</v>
      </c>
      <c r="L134" s="737">
        <f t="shared" si="11"/>
        <v>0</v>
      </c>
      <c r="M134" s="737">
        <f t="shared" si="11"/>
        <v>0</v>
      </c>
      <c r="N134" s="737">
        <f t="shared" si="11"/>
        <v>0</v>
      </c>
      <c r="O134" s="737">
        <f t="shared" si="11"/>
        <v>0</v>
      </c>
      <c r="P134" s="765">
        <f>SUM(G134:O134)</f>
        <v>0.53240000000000021</v>
      </c>
    </row>
    <row r="135" spans="1:16">
      <c r="A135" s="1025"/>
      <c r="B135" s="485" t="s">
        <v>27</v>
      </c>
      <c r="C135" s="143" t="s">
        <v>28</v>
      </c>
      <c r="D135" s="56" t="s">
        <v>111</v>
      </c>
      <c r="E135" s="66">
        <v>1</v>
      </c>
      <c r="F135" s="480">
        <v>2000</v>
      </c>
      <c r="G135" s="60">
        <v>0</v>
      </c>
      <c r="H135" s="321">
        <v>0</v>
      </c>
      <c r="I135" s="63">
        <v>0</v>
      </c>
      <c r="J135" s="60">
        <v>0</v>
      </c>
      <c r="K135" s="60">
        <v>0</v>
      </c>
      <c r="L135" s="59">
        <v>0</v>
      </c>
      <c r="M135" s="60">
        <v>0</v>
      </c>
      <c r="N135" s="64">
        <v>0</v>
      </c>
      <c r="O135" s="64">
        <v>0</v>
      </c>
      <c r="P135" s="190"/>
    </row>
    <row r="136" spans="1:16">
      <c r="A136" s="1025"/>
      <c r="B136" s="485" t="s">
        <v>27</v>
      </c>
      <c r="C136" s="143" t="s">
        <v>28</v>
      </c>
      <c r="D136" s="66" t="s">
        <v>111</v>
      </c>
      <c r="E136" s="66">
        <v>2</v>
      </c>
      <c r="F136" s="480">
        <v>2000</v>
      </c>
      <c r="G136" s="64">
        <v>0</v>
      </c>
      <c r="H136" s="322">
        <v>0</v>
      </c>
      <c r="I136" s="63">
        <v>0</v>
      </c>
      <c r="J136" s="64">
        <v>0.70879999999999999</v>
      </c>
      <c r="K136" s="64">
        <v>0</v>
      </c>
      <c r="L136" s="63">
        <v>0</v>
      </c>
      <c r="M136" s="64">
        <v>0</v>
      </c>
      <c r="N136" s="64">
        <v>0</v>
      </c>
      <c r="O136" s="64">
        <v>0</v>
      </c>
      <c r="P136" s="190"/>
    </row>
    <row r="137" spans="1:16">
      <c r="A137" s="1025"/>
      <c r="B137" s="485" t="s">
        <v>27</v>
      </c>
      <c r="C137" s="143" t="s">
        <v>28</v>
      </c>
      <c r="D137" s="66" t="s">
        <v>111</v>
      </c>
      <c r="E137" s="66">
        <v>3</v>
      </c>
      <c r="F137" s="480">
        <v>2000</v>
      </c>
      <c r="G137" s="64">
        <v>0</v>
      </c>
      <c r="H137" s="322">
        <v>0</v>
      </c>
      <c r="I137" s="63">
        <v>0</v>
      </c>
      <c r="J137" s="64">
        <v>1.15995</v>
      </c>
      <c r="K137" s="64">
        <v>0</v>
      </c>
      <c r="L137" s="63">
        <v>0</v>
      </c>
      <c r="M137" s="64">
        <v>0</v>
      </c>
      <c r="N137" s="64">
        <v>0</v>
      </c>
      <c r="O137" s="64">
        <v>0</v>
      </c>
      <c r="P137" s="190"/>
    </row>
    <row r="138" spans="1:16">
      <c r="A138" s="1025"/>
      <c r="B138" s="485" t="s">
        <v>27</v>
      </c>
      <c r="C138" s="143" t="s">
        <v>28</v>
      </c>
      <c r="D138" s="66" t="s">
        <v>111</v>
      </c>
      <c r="E138" s="66">
        <v>4</v>
      </c>
      <c r="F138" s="480">
        <v>2000</v>
      </c>
      <c r="G138" s="64">
        <v>0</v>
      </c>
      <c r="H138" s="322">
        <v>0</v>
      </c>
      <c r="I138" s="63">
        <v>0</v>
      </c>
      <c r="J138" s="64">
        <v>8.8613</v>
      </c>
      <c r="K138" s="64">
        <v>0</v>
      </c>
      <c r="L138" s="63">
        <v>0</v>
      </c>
      <c r="M138" s="64">
        <v>0</v>
      </c>
      <c r="N138" s="64">
        <v>0</v>
      </c>
      <c r="O138" s="64">
        <v>0</v>
      </c>
      <c r="P138" s="190"/>
    </row>
    <row r="139" spans="1:16">
      <c r="A139" s="1025"/>
      <c r="B139" s="485" t="s">
        <v>27</v>
      </c>
      <c r="C139" s="143" t="s">
        <v>28</v>
      </c>
      <c r="D139" s="66" t="s">
        <v>111</v>
      </c>
      <c r="E139" s="66">
        <v>5</v>
      </c>
      <c r="F139" s="480">
        <v>2000</v>
      </c>
      <c r="G139" s="64">
        <v>0</v>
      </c>
      <c r="H139" s="322">
        <v>0</v>
      </c>
      <c r="I139" s="63">
        <v>0</v>
      </c>
      <c r="J139" s="64">
        <v>20.613149999999997</v>
      </c>
      <c r="K139" s="64">
        <v>0</v>
      </c>
      <c r="L139" s="63">
        <v>0</v>
      </c>
      <c r="M139" s="64">
        <v>0</v>
      </c>
      <c r="N139" s="64">
        <v>0</v>
      </c>
      <c r="O139" s="64">
        <v>0</v>
      </c>
      <c r="P139" s="190"/>
    </row>
    <row r="140" spans="1:16">
      <c r="A140" s="1025"/>
      <c r="B140" s="485" t="s">
        <v>27</v>
      </c>
      <c r="C140" s="143" t="s">
        <v>28</v>
      </c>
      <c r="D140" s="66" t="s">
        <v>111</v>
      </c>
      <c r="E140" s="66">
        <v>6</v>
      </c>
      <c r="F140" s="480">
        <v>2000</v>
      </c>
      <c r="G140" s="64">
        <v>0</v>
      </c>
      <c r="H140" s="322">
        <v>0</v>
      </c>
      <c r="I140" s="63">
        <v>0</v>
      </c>
      <c r="J140" s="64">
        <v>6.8492500000000005</v>
      </c>
      <c r="K140" s="64">
        <v>0</v>
      </c>
      <c r="L140" s="63">
        <v>0</v>
      </c>
      <c r="M140" s="64">
        <v>0</v>
      </c>
      <c r="N140" s="64">
        <v>0</v>
      </c>
      <c r="O140" s="64">
        <v>0</v>
      </c>
      <c r="P140" s="190"/>
    </row>
    <row r="141" spans="1:16">
      <c r="A141" s="1025"/>
      <c r="B141" s="485" t="s">
        <v>27</v>
      </c>
      <c r="C141" s="143" t="s">
        <v>28</v>
      </c>
      <c r="D141" s="66" t="s">
        <v>111</v>
      </c>
      <c r="E141" s="66">
        <v>7</v>
      </c>
      <c r="F141" s="480">
        <v>2000</v>
      </c>
      <c r="G141" s="64">
        <v>0</v>
      </c>
      <c r="H141" s="322">
        <v>0</v>
      </c>
      <c r="I141" s="63">
        <v>0</v>
      </c>
      <c r="J141" s="64">
        <v>3.4729000000000001</v>
      </c>
      <c r="K141" s="64">
        <v>0</v>
      </c>
      <c r="L141" s="63">
        <v>0</v>
      </c>
      <c r="M141" s="64">
        <v>0</v>
      </c>
      <c r="N141" s="64">
        <v>0</v>
      </c>
      <c r="O141" s="64">
        <v>0</v>
      </c>
      <c r="P141" s="190"/>
    </row>
    <row r="142" spans="1:16">
      <c r="A142" s="1025"/>
      <c r="B142" s="485" t="s">
        <v>27</v>
      </c>
      <c r="C142" s="143" t="s">
        <v>28</v>
      </c>
      <c r="D142" s="66" t="s">
        <v>111</v>
      </c>
      <c r="E142" s="66">
        <v>8</v>
      </c>
      <c r="F142" s="480">
        <v>2000</v>
      </c>
      <c r="G142" s="64">
        <v>0</v>
      </c>
      <c r="H142" s="322">
        <v>0</v>
      </c>
      <c r="I142" s="63">
        <v>0</v>
      </c>
      <c r="J142" s="64">
        <v>1.7338000000000002</v>
      </c>
      <c r="K142" s="64">
        <v>0</v>
      </c>
      <c r="L142" s="63">
        <v>0</v>
      </c>
      <c r="M142" s="64">
        <v>0</v>
      </c>
      <c r="N142" s="64">
        <v>0</v>
      </c>
      <c r="O142" s="64">
        <v>0</v>
      </c>
      <c r="P142" s="190"/>
    </row>
    <row r="143" spans="1:16">
      <c r="A143" s="1025"/>
      <c r="B143" s="485" t="s">
        <v>27</v>
      </c>
      <c r="C143" s="143" t="s">
        <v>28</v>
      </c>
      <c r="D143" s="66" t="s">
        <v>111</v>
      </c>
      <c r="E143" s="66">
        <v>9</v>
      </c>
      <c r="F143" s="480">
        <v>2000</v>
      </c>
      <c r="G143" s="64">
        <v>0</v>
      </c>
      <c r="H143" s="322">
        <v>0</v>
      </c>
      <c r="I143" s="63">
        <v>0</v>
      </c>
      <c r="J143" s="64">
        <v>1.3995499999999998</v>
      </c>
      <c r="K143" s="64">
        <v>0</v>
      </c>
      <c r="L143" s="63">
        <v>0</v>
      </c>
      <c r="M143" s="64">
        <v>0</v>
      </c>
      <c r="N143" s="64">
        <v>0</v>
      </c>
      <c r="O143" s="64">
        <v>0</v>
      </c>
      <c r="P143" s="190"/>
    </row>
    <row r="144" spans="1:16">
      <c r="A144" s="1025"/>
      <c r="B144" s="748" t="s">
        <v>27</v>
      </c>
      <c r="C144" s="144" t="s">
        <v>28</v>
      </c>
      <c r="D144" s="66" t="s">
        <v>111</v>
      </c>
      <c r="E144" s="72">
        <v>10</v>
      </c>
      <c r="F144" s="482">
        <v>2000</v>
      </c>
      <c r="G144" s="76">
        <v>0</v>
      </c>
      <c r="H144" s="323">
        <v>0</v>
      </c>
      <c r="I144" s="63">
        <v>0</v>
      </c>
      <c r="J144" s="76">
        <v>4.5100499999999997</v>
      </c>
      <c r="K144" s="76">
        <v>0</v>
      </c>
      <c r="L144" s="75">
        <v>0</v>
      </c>
      <c r="M144" s="76">
        <v>0</v>
      </c>
      <c r="N144" s="76">
        <v>0</v>
      </c>
      <c r="O144" s="76">
        <v>0</v>
      </c>
      <c r="P144" s="190"/>
    </row>
    <row r="145" spans="1:16">
      <c r="A145" s="1025"/>
      <c r="B145" s="733" t="s">
        <v>210</v>
      </c>
      <c r="C145" s="731"/>
      <c r="D145" s="555"/>
      <c r="E145" s="732"/>
      <c r="F145" s="740"/>
      <c r="G145" s="525">
        <f t="shared" ref="G145:O145" si="12">AVERAGE(G135:G144)</f>
        <v>0</v>
      </c>
      <c r="H145" s="526">
        <f t="shared" si="12"/>
        <v>0</v>
      </c>
      <c r="I145" s="525">
        <f>AVERAGE(I135:I144)</f>
        <v>0</v>
      </c>
      <c r="J145" s="525">
        <f t="shared" si="12"/>
        <v>4.9308749999999995</v>
      </c>
      <c r="K145" s="525">
        <f t="shared" si="12"/>
        <v>0</v>
      </c>
      <c r="L145" s="525">
        <f t="shared" si="12"/>
        <v>0</v>
      </c>
      <c r="M145" s="525">
        <f t="shared" si="12"/>
        <v>0</v>
      </c>
      <c r="N145" s="525">
        <f t="shared" si="12"/>
        <v>0</v>
      </c>
      <c r="O145" s="525">
        <f t="shared" si="12"/>
        <v>0</v>
      </c>
      <c r="P145" s="764">
        <f>SUM(G145:O145)</f>
        <v>4.9308749999999995</v>
      </c>
    </row>
    <row r="146" spans="1:16">
      <c r="A146" s="1025"/>
      <c r="B146" s="485" t="s">
        <v>27</v>
      </c>
      <c r="C146" s="143" t="s">
        <v>28</v>
      </c>
      <c r="D146" s="66" t="s">
        <v>112</v>
      </c>
      <c r="E146" s="66">
        <v>1</v>
      </c>
      <c r="F146" s="480">
        <v>2000</v>
      </c>
      <c r="G146" s="64">
        <v>0</v>
      </c>
      <c r="H146" s="322">
        <v>0</v>
      </c>
      <c r="I146" s="63">
        <v>0</v>
      </c>
      <c r="J146" s="64">
        <v>0.13805000000000001</v>
      </c>
      <c r="K146" s="64">
        <v>0</v>
      </c>
      <c r="L146" s="63">
        <v>0</v>
      </c>
      <c r="M146" s="64">
        <v>0</v>
      </c>
      <c r="N146" s="64">
        <v>0</v>
      </c>
      <c r="O146" s="64">
        <v>0</v>
      </c>
      <c r="P146" s="190"/>
    </row>
    <row r="147" spans="1:16">
      <c r="A147" s="1025"/>
      <c r="B147" s="485" t="s">
        <v>27</v>
      </c>
      <c r="C147" s="143" t="s">
        <v>28</v>
      </c>
      <c r="D147" s="66" t="s">
        <v>112</v>
      </c>
      <c r="E147" s="66">
        <v>2</v>
      </c>
      <c r="F147" s="480">
        <v>2000</v>
      </c>
      <c r="G147" s="64">
        <v>0</v>
      </c>
      <c r="H147" s="322">
        <v>0</v>
      </c>
      <c r="I147" s="63">
        <v>0</v>
      </c>
      <c r="J147" s="64">
        <v>0.36659999999999998</v>
      </c>
      <c r="K147" s="64">
        <v>0</v>
      </c>
      <c r="L147" s="63">
        <v>0</v>
      </c>
      <c r="M147" s="64">
        <v>0</v>
      </c>
      <c r="N147" s="64">
        <v>0</v>
      </c>
      <c r="O147" s="64">
        <v>0</v>
      </c>
      <c r="P147" s="190"/>
    </row>
    <row r="148" spans="1:16">
      <c r="A148" s="1025"/>
      <c r="B148" s="485" t="s">
        <v>27</v>
      </c>
      <c r="C148" s="143" t="s">
        <v>28</v>
      </c>
      <c r="D148" s="66" t="s">
        <v>112</v>
      </c>
      <c r="E148" s="66">
        <v>3</v>
      </c>
      <c r="F148" s="480">
        <v>2000</v>
      </c>
      <c r="G148" s="64">
        <v>0</v>
      </c>
      <c r="H148" s="322">
        <v>0</v>
      </c>
      <c r="I148" s="63">
        <v>0</v>
      </c>
      <c r="J148" s="64">
        <v>0</v>
      </c>
      <c r="K148" s="64">
        <v>0</v>
      </c>
      <c r="L148" s="63">
        <v>0</v>
      </c>
      <c r="M148" s="64">
        <v>0</v>
      </c>
      <c r="N148" s="64">
        <v>0</v>
      </c>
      <c r="O148" s="64">
        <v>0</v>
      </c>
      <c r="P148" s="190"/>
    </row>
    <row r="149" spans="1:16">
      <c r="A149" s="1025"/>
      <c r="B149" s="485" t="s">
        <v>27</v>
      </c>
      <c r="C149" s="143" t="s">
        <v>28</v>
      </c>
      <c r="D149" s="66" t="s">
        <v>112</v>
      </c>
      <c r="E149" s="66">
        <v>4</v>
      </c>
      <c r="F149" s="480">
        <v>2000</v>
      </c>
      <c r="G149" s="64">
        <v>0</v>
      </c>
      <c r="H149" s="322">
        <v>0</v>
      </c>
      <c r="I149" s="63">
        <v>0</v>
      </c>
      <c r="J149" s="64">
        <v>0.30719999999999997</v>
      </c>
      <c r="K149" s="64">
        <v>0</v>
      </c>
      <c r="L149" s="63">
        <v>0</v>
      </c>
      <c r="M149" s="64">
        <v>0</v>
      </c>
      <c r="N149" s="64">
        <v>0</v>
      </c>
      <c r="O149" s="64">
        <v>0</v>
      </c>
      <c r="P149" s="190"/>
    </row>
    <row r="150" spans="1:16">
      <c r="A150" s="1025"/>
      <c r="B150" s="485" t="s">
        <v>27</v>
      </c>
      <c r="C150" s="143" t="s">
        <v>28</v>
      </c>
      <c r="D150" s="66" t="s">
        <v>112</v>
      </c>
      <c r="E150" s="66">
        <v>5</v>
      </c>
      <c r="F150" s="480">
        <v>2000</v>
      </c>
      <c r="G150" s="64">
        <v>0</v>
      </c>
      <c r="H150" s="322">
        <v>0</v>
      </c>
      <c r="I150" s="63">
        <v>0</v>
      </c>
      <c r="J150" s="64">
        <v>0.50029999999999997</v>
      </c>
      <c r="K150" s="64">
        <v>0</v>
      </c>
      <c r="L150" s="63">
        <v>0</v>
      </c>
      <c r="M150" s="64">
        <v>0</v>
      </c>
      <c r="N150" s="64">
        <v>0</v>
      </c>
      <c r="O150" s="64">
        <v>0</v>
      </c>
      <c r="P150" s="190"/>
    </row>
    <row r="151" spans="1:16">
      <c r="A151" s="1025"/>
      <c r="B151" s="485" t="s">
        <v>27</v>
      </c>
      <c r="C151" s="143" t="s">
        <v>28</v>
      </c>
      <c r="D151" s="66" t="s">
        <v>112</v>
      </c>
      <c r="E151" s="66">
        <v>6</v>
      </c>
      <c r="F151" s="480">
        <v>2000</v>
      </c>
      <c r="G151" s="64">
        <v>0</v>
      </c>
      <c r="H151" s="322">
        <v>0</v>
      </c>
      <c r="I151" s="63">
        <v>0</v>
      </c>
      <c r="J151" s="64">
        <v>1.091</v>
      </c>
      <c r="K151" s="64">
        <v>0</v>
      </c>
      <c r="L151" s="63">
        <v>0</v>
      </c>
      <c r="M151" s="64">
        <v>0</v>
      </c>
      <c r="N151" s="64">
        <v>0</v>
      </c>
      <c r="O151" s="64">
        <v>0</v>
      </c>
      <c r="P151" s="190"/>
    </row>
    <row r="152" spans="1:16">
      <c r="A152" s="1025"/>
      <c r="B152" s="485" t="s">
        <v>27</v>
      </c>
      <c r="C152" s="143" t="s">
        <v>28</v>
      </c>
      <c r="D152" s="66" t="s">
        <v>112</v>
      </c>
      <c r="E152" s="66">
        <v>7</v>
      </c>
      <c r="F152" s="480">
        <v>2000</v>
      </c>
      <c r="G152" s="64">
        <v>0</v>
      </c>
      <c r="H152" s="322">
        <v>0</v>
      </c>
      <c r="I152" s="63">
        <v>0</v>
      </c>
      <c r="J152" s="64">
        <v>0.2455</v>
      </c>
      <c r="K152" s="64">
        <v>0</v>
      </c>
      <c r="L152" s="63">
        <v>0</v>
      </c>
      <c r="M152" s="64">
        <v>0</v>
      </c>
      <c r="N152" s="64">
        <v>0</v>
      </c>
      <c r="O152" s="64">
        <v>0</v>
      </c>
      <c r="P152" s="190"/>
    </row>
    <row r="153" spans="1:16">
      <c r="A153" s="1025"/>
      <c r="B153" s="485" t="s">
        <v>27</v>
      </c>
      <c r="C153" s="143" t="s">
        <v>28</v>
      </c>
      <c r="D153" s="66" t="s">
        <v>112</v>
      </c>
      <c r="E153" s="66">
        <v>8</v>
      </c>
      <c r="F153" s="480">
        <v>2000</v>
      </c>
      <c r="G153" s="64">
        <v>0</v>
      </c>
      <c r="H153" s="322">
        <v>0</v>
      </c>
      <c r="I153" s="63">
        <v>0</v>
      </c>
      <c r="J153" s="64">
        <v>9.5000000000000001E-2</v>
      </c>
      <c r="K153" s="64">
        <v>0</v>
      </c>
      <c r="L153" s="63">
        <v>0</v>
      </c>
      <c r="M153" s="64">
        <v>0</v>
      </c>
      <c r="N153" s="64">
        <v>0</v>
      </c>
      <c r="O153" s="64">
        <v>0</v>
      </c>
      <c r="P153" s="190"/>
    </row>
    <row r="154" spans="1:16">
      <c r="A154" s="1025"/>
      <c r="B154" s="485" t="s">
        <v>27</v>
      </c>
      <c r="C154" s="143" t="s">
        <v>28</v>
      </c>
      <c r="D154" s="66" t="s">
        <v>112</v>
      </c>
      <c r="E154" s="66">
        <v>9</v>
      </c>
      <c r="F154" s="480">
        <v>2000</v>
      </c>
      <c r="G154" s="64">
        <v>0</v>
      </c>
      <c r="H154" s="322">
        <v>0</v>
      </c>
      <c r="I154" s="63">
        <v>0</v>
      </c>
      <c r="J154" s="64">
        <v>0.22500000000000001</v>
      </c>
      <c r="K154" s="64">
        <v>0</v>
      </c>
      <c r="L154" s="63">
        <v>0</v>
      </c>
      <c r="M154" s="64">
        <v>0</v>
      </c>
      <c r="N154" s="64">
        <v>0</v>
      </c>
      <c r="O154" s="64">
        <v>0</v>
      </c>
      <c r="P154" s="190"/>
    </row>
    <row r="155" spans="1:16">
      <c r="A155" s="1025"/>
      <c r="B155" s="748" t="s">
        <v>27</v>
      </c>
      <c r="C155" s="144" t="s">
        <v>28</v>
      </c>
      <c r="D155" s="66" t="s">
        <v>112</v>
      </c>
      <c r="E155" s="72">
        <v>10</v>
      </c>
      <c r="F155" s="482">
        <v>2000</v>
      </c>
      <c r="G155" s="76">
        <v>0</v>
      </c>
      <c r="H155" s="323">
        <v>0</v>
      </c>
      <c r="I155" s="63">
        <v>0</v>
      </c>
      <c r="J155" s="76">
        <v>0</v>
      </c>
      <c r="K155" s="76">
        <v>0</v>
      </c>
      <c r="L155" s="75">
        <v>0</v>
      </c>
      <c r="M155" s="76">
        <v>0</v>
      </c>
      <c r="N155" s="76">
        <v>0</v>
      </c>
      <c r="O155" s="76">
        <v>0</v>
      </c>
      <c r="P155" s="190"/>
    </row>
    <row r="156" spans="1:16">
      <c r="A156" s="1025"/>
      <c r="B156" s="733" t="s">
        <v>210</v>
      </c>
      <c r="C156" s="731"/>
      <c r="D156" s="555"/>
      <c r="E156" s="732"/>
      <c r="F156" s="740"/>
      <c r="G156" s="525">
        <f t="shared" ref="G156:O156" si="13">AVERAGE(G146:G155)</f>
        <v>0</v>
      </c>
      <c r="H156" s="526">
        <f t="shared" si="13"/>
        <v>0</v>
      </c>
      <c r="I156" s="525">
        <f>AVERAGE(I146:I155)</f>
        <v>0</v>
      </c>
      <c r="J156" s="525">
        <f t="shared" si="13"/>
        <v>0.29686500000000005</v>
      </c>
      <c r="K156" s="525">
        <f t="shared" si="13"/>
        <v>0</v>
      </c>
      <c r="L156" s="525">
        <f t="shared" si="13"/>
        <v>0</v>
      </c>
      <c r="M156" s="525">
        <f t="shared" si="13"/>
        <v>0</v>
      </c>
      <c r="N156" s="525">
        <f t="shared" si="13"/>
        <v>0</v>
      </c>
      <c r="O156" s="525">
        <f t="shared" si="13"/>
        <v>0</v>
      </c>
      <c r="P156" s="764">
        <f>SUM(G156:O156)</f>
        <v>0.29686500000000005</v>
      </c>
    </row>
    <row r="157" spans="1:16">
      <c r="A157" s="1025"/>
      <c r="B157" s="485" t="s">
        <v>27</v>
      </c>
      <c r="C157" s="143" t="s">
        <v>28</v>
      </c>
      <c r="D157" s="66" t="s">
        <v>113</v>
      </c>
      <c r="E157" s="66">
        <v>1</v>
      </c>
      <c r="F157" s="480">
        <v>2000</v>
      </c>
      <c r="G157" s="64">
        <v>0</v>
      </c>
      <c r="H157" s="322">
        <v>0</v>
      </c>
      <c r="I157" s="63">
        <v>0</v>
      </c>
      <c r="J157" s="64">
        <v>0</v>
      </c>
      <c r="K157" s="64">
        <v>0</v>
      </c>
      <c r="L157" s="63">
        <v>0</v>
      </c>
      <c r="M157" s="64">
        <v>0</v>
      </c>
      <c r="N157" s="64">
        <v>0</v>
      </c>
      <c r="O157" s="64">
        <v>0</v>
      </c>
      <c r="P157" s="190"/>
    </row>
    <row r="158" spans="1:16">
      <c r="A158" s="1025"/>
      <c r="B158" s="485" t="s">
        <v>27</v>
      </c>
      <c r="C158" s="143" t="s">
        <v>28</v>
      </c>
      <c r="D158" s="66" t="s">
        <v>113</v>
      </c>
      <c r="E158" s="66">
        <v>2</v>
      </c>
      <c r="F158" s="480">
        <v>2000</v>
      </c>
      <c r="G158" s="64">
        <v>0</v>
      </c>
      <c r="H158" s="322">
        <v>0</v>
      </c>
      <c r="I158" s="63">
        <v>0</v>
      </c>
      <c r="J158" s="64">
        <v>3.4000000000000002E-2</v>
      </c>
      <c r="K158" s="64">
        <v>0</v>
      </c>
      <c r="L158" s="63">
        <v>0</v>
      </c>
      <c r="M158" s="64">
        <v>0</v>
      </c>
      <c r="N158" s="64">
        <v>0</v>
      </c>
      <c r="O158" s="64">
        <v>0</v>
      </c>
      <c r="P158" s="190"/>
    </row>
    <row r="159" spans="1:16">
      <c r="A159" s="1025"/>
      <c r="B159" s="485" t="s">
        <v>27</v>
      </c>
      <c r="C159" s="143" t="s">
        <v>28</v>
      </c>
      <c r="D159" s="66" t="s">
        <v>113</v>
      </c>
      <c r="E159" s="66">
        <v>3</v>
      </c>
      <c r="F159" s="480">
        <v>2000</v>
      </c>
      <c r="G159" s="64">
        <v>0</v>
      </c>
      <c r="H159" s="322">
        <v>0</v>
      </c>
      <c r="I159" s="63">
        <v>0</v>
      </c>
      <c r="J159" s="64">
        <v>0</v>
      </c>
      <c r="K159" s="64">
        <v>0</v>
      </c>
      <c r="L159" s="63">
        <v>0</v>
      </c>
      <c r="M159" s="64">
        <v>0</v>
      </c>
      <c r="N159" s="64">
        <v>0</v>
      </c>
      <c r="O159" s="64">
        <v>0</v>
      </c>
      <c r="P159" s="190"/>
    </row>
    <row r="160" spans="1:16">
      <c r="A160" s="1025"/>
      <c r="B160" s="485" t="s">
        <v>27</v>
      </c>
      <c r="C160" s="143" t="s">
        <v>28</v>
      </c>
      <c r="D160" s="66" t="s">
        <v>113</v>
      </c>
      <c r="E160" s="66">
        <v>4</v>
      </c>
      <c r="F160" s="480">
        <v>2000</v>
      </c>
      <c r="G160" s="64">
        <v>0</v>
      </c>
      <c r="H160" s="322">
        <v>0</v>
      </c>
      <c r="I160" s="63">
        <v>0</v>
      </c>
      <c r="J160" s="64">
        <v>0</v>
      </c>
      <c r="K160" s="64">
        <v>0</v>
      </c>
      <c r="L160" s="63">
        <v>0</v>
      </c>
      <c r="M160" s="64">
        <v>0</v>
      </c>
      <c r="N160" s="64">
        <v>0</v>
      </c>
      <c r="O160" s="64">
        <v>0</v>
      </c>
      <c r="P160" s="190"/>
    </row>
    <row r="161" spans="1:16">
      <c r="A161" s="1025"/>
      <c r="B161" s="485" t="s">
        <v>27</v>
      </c>
      <c r="C161" s="143" t="s">
        <v>28</v>
      </c>
      <c r="D161" s="66" t="s">
        <v>113</v>
      </c>
      <c r="E161" s="66">
        <v>5</v>
      </c>
      <c r="F161" s="480">
        <v>2000</v>
      </c>
      <c r="G161" s="64">
        <v>0</v>
      </c>
      <c r="H161" s="322">
        <v>0</v>
      </c>
      <c r="I161" s="63">
        <v>0</v>
      </c>
      <c r="J161" s="64">
        <v>0</v>
      </c>
      <c r="K161" s="64">
        <v>0</v>
      </c>
      <c r="L161" s="63">
        <v>0</v>
      </c>
      <c r="M161" s="64">
        <v>0</v>
      </c>
      <c r="N161" s="64">
        <v>0</v>
      </c>
      <c r="O161" s="64">
        <v>0</v>
      </c>
      <c r="P161" s="190"/>
    </row>
    <row r="162" spans="1:16">
      <c r="A162" s="1025"/>
      <c r="B162" s="485" t="s">
        <v>27</v>
      </c>
      <c r="C162" s="143" t="s">
        <v>28</v>
      </c>
      <c r="D162" s="66" t="s">
        <v>113</v>
      </c>
      <c r="E162" s="66">
        <v>6</v>
      </c>
      <c r="F162" s="480">
        <v>2000</v>
      </c>
      <c r="G162" s="64">
        <v>0</v>
      </c>
      <c r="H162" s="322">
        <v>0</v>
      </c>
      <c r="I162" s="63">
        <v>0</v>
      </c>
      <c r="J162" s="64">
        <v>0</v>
      </c>
      <c r="K162" s="64">
        <v>0</v>
      </c>
      <c r="L162" s="63">
        <v>0</v>
      </c>
      <c r="M162" s="64">
        <v>0</v>
      </c>
      <c r="N162" s="64">
        <v>0</v>
      </c>
      <c r="O162" s="64">
        <v>0</v>
      </c>
      <c r="P162" s="190"/>
    </row>
    <row r="163" spans="1:16">
      <c r="A163" s="1025"/>
      <c r="B163" s="485" t="s">
        <v>27</v>
      </c>
      <c r="C163" s="143" t="s">
        <v>28</v>
      </c>
      <c r="D163" s="66" t="s">
        <v>113</v>
      </c>
      <c r="E163" s="66">
        <v>7</v>
      </c>
      <c r="F163" s="480">
        <v>2000</v>
      </c>
      <c r="G163" s="64">
        <v>0</v>
      </c>
      <c r="H163" s="322">
        <v>0</v>
      </c>
      <c r="I163" s="63">
        <v>0</v>
      </c>
      <c r="J163" s="64">
        <v>0.35799999999999998</v>
      </c>
      <c r="K163" s="64">
        <v>0</v>
      </c>
      <c r="L163" s="63">
        <v>0</v>
      </c>
      <c r="M163" s="64">
        <v>0</v>
      </c>
      <c r="N163" s="64">
        <v>0</v>
      </c>
      <c r="O163" s="64">
        <v>0</v>
      </c>
      <c r="P163" s="190"/>
    </row>
    <row r="164" spans="1:16">
      <c r="A164" s="1025"/>
      <c r="B164" s="485" t="s">
        <v>27</v>
      </c>
      <c r="C164" s="143" t="s">
        <v>28</v>
      </c>
      <c r="D164" s="66" t="s">
        <v>113</v>
      </c>
      <c r="E164" s="66">
        <v>8</v>
      </c>
      <c r="F164" s="480">
        <v>2000</v>
      </c>
      <c r="G164" s="64">
        <v>0</v>
      </c>
      <c r="H164" s="322">
        <v>0</v>
      </c>
      <c r="I164" s="63">
        <v>0</v>
      </c>
      <c r="J164" s="64">
        <v>0</v>
      </c>
      <c r="K164" s="64">
        <v>0</v>
      </c>
      <c r="L164" s="63">
        <v>0</v>
      </c>
      <c r="M164" s="64">
        <v>0</v>
      </c>
      <c r="N164" s="64">
        <v>0</v>
      </c>
      <c r="O164" s="64">
        <v>0</v>
      </c>
      <c r="P164" s="190"/>
    </row>
    <row r="165" spans="1:16">
      <c r="A165" s="1025"/>
      <c r="B165" s="485" t="s">
        <v>27</v>
      </c>
      <c r="C165" s="143" t="s">
        <v>28</v>
      </c>
      <c r="D165" s="66" t="s">
        <v>113</v>
      </c>
      <c r="E165" s="66">
        <v>9</v>
      </c>
      <c r="F165" s="480">
        <v>2000</v>
      </c>
      <c r="G165" s="64">
        <v>0</v>
      </c>
      <c r="H165" s="322">
        <v>0</v>
      </c>
      <c r="I165" s="63">
        <v>0</v>
      </c>
      <c r="J165" s="64">
        <v>0.39550000000000002</v>
      </c>
      <c r="K165" s="64">
        <v>0</v>
      </c>
      <c r="L165" s="63">
        <v>0</v>
      </c>
      <c r="M165" s="64">
        <v>0</v>
      </c>
      <c r="N165" s="64">
        <v>0</v>
      </c>
      <c r="O165" s="64">
        <v>0</v>
      </c>
      <c r="P165" s="190"/>
    </row>
    <row r="166" spans="1:16">
      <c r="A166" s="1025"/>
      <c r="B166" s="748" t="s">
        <v>27</v>
      </c>
      <c r="C166" s="144" t="s">
        <v>28</v>
      </c>
      <c r="D166" s="66" t="s">
        <v>113</v>
      </c>
      <c r="E166" s="72">
        <v>10</v>
      </c>
      <c r="F166" s="482">
        <v>2000</v>
      </c>
      <c r="G166" s="76">
        <v>0</v>
      </c>
      <c r="H166" s="323">
        <v>0</v>
      </c>
      <c r="I166" s="63">
        <v>0</v>
      </c>
      <c r="J166" s="76">
        <v>6.5500000000000003E-2</v>
      </c>
      <c r="K166" s="76">
        <v>0</v>
      </c>
      <c r="L166" s="75">
        <v>0</v>
      </c>
      <c r="M166" s="76">
        <v>0</v>
      </c>
      <c r="N166" s="76">
        <v>0</v>
      </c>
      <c r="O166" s="76">
        <v>0</v>
      </c>
      <c r="P166" s="224"/>
    </row>
    <row r="167" spans="1:16" ht="15.75" thickBot="1">
      <c r="A167" s="1025"/>
      <c r="B167" s="733" t="s">
        <v>210</v>
      </c>
      <c r="C167" s="744"/>
      <c r="D167" s="558"/>
      <c r="E167" s="745"/>
      <c r="F167" s="746"/>
      <c r="G167" s="529">
        <f t="shared" ref="G167:O167" si="14">AVERAGE(G157:G166)</f>
        <v>0</v>
      </c>
      <c r="H167" s="530">
        <f t="shared" si="14"/>
        <v>0</v>
      </c>
      <c r="I167" s="995">
        <f>AVERAGE(I157:I166)</f>
        <v>0</v>
      </c>
      <c r="J167" s="529">
        <f t="shared" si="14"/>
        <v>8.5300000000000015E-2</v>
      </c>
      <c r="K167" s="529">
        <f t="shared" si="14"/>
        <v>0</v>
      </c>
      <c r="L167" s="529">
        <f t="shared" si="14"/>
        <v>0</v>
      </c>
      <c r="M167" s="529">
        <f t="shared" si="14"/>
        <v>0</v>
      </c>
      <c r="N167" s="529">
        <f t="shared" si="14"/>
        <v>0</v>
      </c>
      <c r="O167" s="529">
        <f t="shared" si="14"/>
        <v>0</v>
      </c>
      <c r="P167" s="766">
        <f>SUM(G167:O167)</f>
        <v>8.5300000000000015E-2</v>
      </c>
    </row>
    <row r="168" spans="1:16">
      <c r="A168" s="1025"/>
      <c r="B168" s="485" t="s">
        <v>29</v>
      </c>
      <c r="C168" s="143" t="s">
        <v>30</v>
      </c>
      <c r="D168" s="56" t="s">
        <v>111</v>
      </c>
      <c r="E168" s="66">
        <v>1</v>
      </c>
      <c r="F168" s="480">
        <v>2000</v>
      </c>
      <c r="G168" s="64">
        <v>0</v>
      </c>
      <c r="H168" s="322">
        <v>0</v>
      </c>
      <c r="I168" s="63">
        <v>0</v>
      </c>
      <c r="J168" s="64">
        <v>0</v>
      </c>
      <c r="K168" s="64">
        <v>0</v>
      </c>
      <c r="L168" s="63">
        <v>0</v>
      </c>
      <c r="M168" s="64">
        <v>0</v>
      </c>
      <c r="N168" s="64">
        <v>0</v>
      </c>
      <c r="O168" s="64">
        <v>0</v>
      </c>
      <c r="P168" s="190"/>
    </row>
    <row r="169" spans="1:16">
      <c r="A169" s="1025"/>
      <c r="B169" s="485" t="s">
        <v>29</v>
      </c>
      <c r="C169" s="143" t="s">
        <v>30</v>
      </c>
      <c r="D169" s="66" t="s">
        <v>111</v>
      </c>
      <c r="E169" s="66">
        <v>2</v>
      </c>
      <c r="F169" s="480">
        <v>2000</v>
      </c>
      <c r="G169" s="64">
        <v>0</v>
      </c>
      <c r="H169" s="322">
        <v>0</v>
      </c>
      <c r="I169" s="63">
        <v>0</v>
      </c>
      <c r="J169" s="64">
        <v>0.16700000000000001</v>
      </c>
      <c r="K169" s="64">
        <v>0</v>
      </c>
      <c r="L169" s="63">
        <v>0</v>
      </c>
      <c r="M169" s="64">
        <v>0</v>
      </c>
      <c r="N169" s="64">
        <v>0</v>
      </c>
      <c r="O169" s="64">
        <v>0</v>
      </c>
      <c r="P169" s="190"/>
    </row>
    <row r="170" spans="1:16">
      <c r="A170" s="1025"/>
      <c r="B170" s="485" t="s">
        <v>29</v>
      </c>
      <c r="C170" s="143" t="s">
        <v>30</v>
      </c>
      <c r="D170" s="66" t="s">
        <v>111</v>
      </c>
      <c r="E170" s="66">
        <v>3</v>
      </c>
      <c r="F170" s="480">
        <v>2000</v>
      </c>
      <c r="G170" s="64">
        <v>0</v>
      </c>
      <c r="H170" s="322">
        <v>0</v>
      </c>
      <c r="I170" s="63">
        <v>0</v>
      </c>
      <c r="J170" s="64">
        <v>0.14799999999999999</v>
      </c>
      <c r="K170" s="64">
        <v>0</v>
      </c>
      <c r="L170" s="63">
        <v>0</v>
      </c>
      <c r="M170" s="64">
        <v>0</v>
      </c>
      <c r="N170" s="64">
        <v>0</v>
      </c>
      <c r="O170" s="64">
        <v>0</v>
      </c>
      <c r="P170" s="190"/>
    </row>
    <row r="171" spans="1:16">
      <c r="A171" s="1025"/>
      <c r="B171" s="485" t="s">
        <v>29</v>
      </c>
      <c r="C171" s="143" t="s">
        <v>30</v>
      </c>
      <c r="D171" s="66" t="s">
        <v>111</v>
      </c>
      <c r="E171" s="66">
        <v>4</v>
      </c>
      <c r="F171" s="480">
        <v>2000</v>
      </c>
      <c r="G171" s="64">
        <v>0</v>
      </c>
      <c r="H171" s="322">
        <v>0</v>
      </c>
      <c r="I171" s="63">
        <v>0</v>
      </c>
      <c r="J171" s="64">
        <v>0.57099999999999995</v>
      </c>
      <c r="K171" s="64">
        <v>0</v>
      </c>
      <c r="L171" s="63">
        <v>0</v>
      </c>
      <c r="M171" s="64">
        <v>0</v>
      </c>
      <c r="N171" s="64">
        <v>0</v>
      </c>
      <c r="O171" s="64">
        <v>0</v>
      </c>
      <c r="P171" s="190"/>
    </row>
    <row r="172" spans="1:16">
      <c r="A172" s="1025"/>
      <c r="B172" s="485" t="s">
        <v>29</v>
      </c>
      <c r="C172" s="143" t="s">
        <v>30</v>
      </c>
      <c r="D172" s="66" t="s">
        <v>111</v>
      </c>
      <c r="E172" s="66">
        <v>5</v>
      </c>
      <c r="F172" s="480">
        <v>2000</v>
      </c>
      <c r="G172" s="64">
        <v>0</v>
      </c>
      <c r="H172" s="322">
        <v>0</v>
      </c>
      <c r="I172" s="63">
        <v>0</v>
      </c>
      <c r="J172" s="64">
        <v>0</v>
      </c>
      <c r="K172" s="64">
        <v>0</v>
      </c>
      <c r="L172" s="63">
        <v>0</v>
      </c>
      <c r="M172" s="64">
        <v>0</v>
      </c>
      <c r="N172" s="64">
        <v>0</v>
      </c>
      <c r="O172" s="64">
        <v>0</v>
      </c>
      <c r="P172" s="190"/>
    </row>
    <row r="173" spans="1:16">
      <c r="A173" s="1025"/>
      <c r="B173" s="485" t="s">
        <v>29</v>
      </c>
      <c r="C173" s="143" t="s">
        <v>30</v>
      </c>
      <c r="D173" s="66" t="s">
        <v>111</v>
      </c>
      <c r="E173" s="66">
        <v>6</v>
      </c>
      <c r="F173" s="480">
        <v>2000</v>
      </c>
      <c r="G173" s="64">
        <v>0</v>
      </c>
      <c r="H173" s="322">
        <v>0</v>
      </c>
      <c r="I173" s="63">
        <v>0</v>
      </c>
      <c r="J173" s="64">
        <v>0</v>
      </c>
      <c r="K173" s="64">
        <v>0</v>
      </c>
      <c r="L173" s="63">
        <v>0</v>
      </c>
      <c r="M173" s="64">
        <v>0</v>
      </c>
      <c r="N173" s="64">
        <v>0</v>
      </c>
      <c r="O173" s="64">
        <v>0</v>
      </c>
      <c r="P173" s="190"/>
    </row>
    <row r="174" spans="1:16">
      <c r="A174" s="1025"/>
      <c r="B174" s="485" t="s">
        <v>29</v>
      </c>
      <c r="C174" s="143" t="s">
        <v>30</v>
      </c>
      <c r="D174" s="66" t="s">
        <v>111</v>
      </c>
      <c r="E174" s="66">
        <v>7</v>
      </c>
      <c r="F174" s="480">
        <v>2000</v>
      </c>
      <c r="G174" s="64">
        <v>0</v>
      </c>
      <c r="H174" s="322">
        <v>0</v>
      </c>
      <c r="I174" s="63">
        <v>0</v>
      </c>
      <c r="J174" s="64">
        <v>0.10299999999999999</v>
      </c>
      <c r="K174" s="64">
        <v>0</v>
      </c>
      <c r="L174" s="63">
        <v>0</v>
      </c>
      <c r="M174" s="64">
        <v>0</v>
      </c>
      <c r="N174" s="64">
        <v>0</v>
      </c>
      <c r="O174" s="64">
        <v>0</v>
      </c>
      <c r="P174" s="190"/>
    </row>
    <row r="175" spans="1:16">
      <c r="A175" s="1025"/>
      <c r="B175" s="485" t="s">
        <v>29</v>
      </c>
      <c r="C175" s="143" t="s">
        <v>30</v>
      </c>
      <c r="D175" s="66" t="s">
        <v>111</v>
      </c>
      <c r="E175" s="66">
        <v>8</v>
      </c>
      <c r="F175" s="480">
        <v>2000</v>
      </c>
      <c r="G175" s="64">
        <v>0</v>
      </c>
      <c r="H175" s="322">
        <v>0</v>
      </c>
      <c r="I175" s="63">
        <v>0</v>
      </c>
      <c r="J175" s="64">
        <v>6.3500000000000001E-2</v>
      </c>
      <c r="K175" s="64">
        <v>0</v>
      </c>
      <c r="L175" s="63">
        <v>0</v>
      </c>
      <c r="M175" s="64">
        <v>0</v>
      </c>
      <c r="N175" s="64">
        <v>0</v>
      </c>
      <c r="O175" s="64">
        <v>0</v>
      </c>
      <c r="P175" s="190"/>
    </row>
    <row r="176" spans="1:16">
      <c r="A176" s="1025"/>
      <c r="B176" s="485" t="s">
        <v>29</v>
      </c>
      <c r="C176" s="143" t="s">
        <v>30</v>
      </c>
      <c r="D176" s="66" t="s">
        <v>111</v>
      </c>
      <c r="E176" s="66">
        <v>9</v>
      </c>
      <c r="F176" s="480">
        <v>2000</v>
      </c>
      <c r="G176" s="64">
        <v>0</v>
      </c>
      <c r="H176" s="322">
        <v>0</v>
      </c>
      <c r="I176" s="63">
        <v>0</v>
      </c>
      <c r="J176" s="64">
        <v>0</v>
      </c>
      <c r="K176" s="64">
        <v>0</v>
      </c>
      <c r="L176" s="63">
        <v>0</v>
      </c>
      <c r="M176" s="64">
        <v>0</v>
      </c>
      <c r="N176" s="64">
        <v>0</v>
      </c>
      <c r="O176" s="64">
        <v>0</v>
      </c>
      <c r="P176" s="190"/>
    </row>
    <row r="177" spans="1:16">
      <c r="A177" s="1025"/>
      <c r="B177" s="748" t="s">
        <v>29</v>
      </c>
      <c r="C177" s="143" t="s">
        <v>30</v>
      </c>
      <c r="D177" s="66" t="s">
        <v>111</v>
      </c>
      <c r="E177" s="72">
        <v>10</v>
      </c>
      <c r="F177" s="482">
        <v>2000</v>
      </c>
      <c r="G177" s="76">
        <v>0</v>
      </c>
      <c r="H177" s="323">
        <v>0</v>
      </c>
      <c r="I177" s="63">
        <v>0</v>
      </c>
      <c r="J177" s="76">
        <v>0.33250000000000002</v>
      </c>
      <c r="K177" s="76">
        <v>0</v>
      </c>
      <c r="L177" s="75">
        <v>0</v>
      </c>
      <c r="M177" s="76">
        <v>0</v>
      </c>
      <c r="N177" s="76">
        <v>0</v>
      </c>
      <c r="O177" s="76">
        <v>0</v>
      </c>
      <c r="P177" s="190"/>
    </row>
    <row r="178" spans="1:16">
      <c r="A178" s="1025"/>
      <c r="B178" s="733" t="s">
        <v>210</v>
      </c>
      <c r="C178" s="731"/>
      <c r="D178" s="555"/>
      <c r="E178" s="732"/>
      <c r="F178" s="740"/>
      <c r="G178" s="525">
        <f t="shared" ref="G178:O178" si="15">AVERAGE(G168:G177)</f>
        <v>0</v>
      </c>
      <c r="H178" s="526">
        <f t="shared" si="15"/>
        <v>0</v>
      </c>
      <c r="I178" s="525">
        <f>AVERAGE(I168:I177)</f>
        <v>0</v>
      </c>
      <c r="J178" s="525">
        <f t="shared" si="15"/>
        <v>0.13849999999999998</v>
      </c>
      <c r="K178" s="525">
        <f t="shared" si="15"/>
        <v>0</v>
      </c>
      <c r="L178" s="525">
        <f t="shared" si="15"/>
        <v>0</v>
      </c>
      <c r="M178" s="525">
        <f t="shared" si="15"/>
        <v>0</v>
      </c>
      <c r="N178" s="525">
        <f t="shared" si="15"/>
        <v>0</v>
      </c>
      <c r="O178" s="525">
        <f t="shared" si="15"/>
        <v>0</v>
      </c>
      <c r="P178" s="764">
        <f>SUM(G178:O178)</f>
        <v>0.13849999999999998</v>
      </c>
    </row>
    <row r="179" spans="1:16">
      <c r="A179" s="1025"/>
      <c r="B179" s="485" t="s">
        <v>29</v>
      </c>
      <c r="C179" s="143" t="s">
        <v>30</v>
      </c>
      <c r="D179" s="66" t="s">
        <v>112</v>
      </c>
      <c r="E179" s="66">
        <v>1</v>
      </c>
      <c r="F179" s="480">
        <v>2000</v>
      </c>
      <c r="G179" s="64">
        <v>0</v>
      </c>
      <c r="H179" s="322">
        <v>0</v>
      </c>
      <c r="I179" s="63">
        <v>0</v>
      </c>
      <c r="J179" s="64">
        <v>2.5794999999999999</v>
      </c>
      <c r="K179" s="64">
        <v>0</v>
      </c>
      <c r="L179" s="63">
        <v>0</v>
      </c>
      <c r="M179" s="64">
        <v>0</v>
      </c>
      <c r="N179" s="64">
        <v>0</v>
      </c>
      <c r="O179" s="64">
        <v>0</v>
      </c>
      <c r="P179" s="190"/>
    </row>
    <row r="180" spans="1:16">
      <c r="A180" s="1025"/>
      <c r="B180" s="485" t="s">
        <v>29</v>
      </c>
      <c r="C180" s="143" t="s">
        <v>30</v>
      </c>
      <c r="D180" s="66" t="s">
        <v>112</v>
      </c>
      <c r="E180" s="66">
        <v>2</v>
      </c>
      <c r="F180" s="480">
        <v>2000</v>
      </c>
      <c r="G180" s="64">
        <v>0</v>
      </c>
      <c r="H180" s="322">
        <v>0</v>
      </c>
      <c r="I180" s="63">
        <v>0</v>
      </c>
      <c r="J180" s="64">
        <v>0.71550000000000002</v>
      </c>
      <c r="K180" s="64">
        <v>0</v>
      </c>
      <c r="L180" s="63">
        <v>0</v>
      </c>
      <c r="M180" s="64">
        <v>0</v>
      </c>
      <c r="N180" s="64">
        <v>0</v>
      </c>
      <c r="O180" s="64">
        <v>0</v>
      </c>
      <c r="P180" s="190"/>
    </row>
    <row r="181" spans="1:16">
      <c r="A181" s="1025"/>
      <c r="B181" s="485" t="s">
        <v>29</v>
      </c>
      <c r="C181" s="143" t="s">
        <v>30</v>
      </c>
      <c r="D181" s="66" t="s">
        <v>112</v>
      </c>
      <c r="E181" s="66">
        <v>3</v>
      </c>
      <c r="F181" s="480">
        <v>2000</v>
      </c>
      <c r="G181" s="64">
        <v>0</v>
      </c>
      <c r="H181" s="322">
        <v>0</v>
      </c>
      <c r="I181" s="63">
        <v>0</v>
      </c>
      <c r="J181" s="64">
        <v>7.4499999999999997E-2</v>
      </c>
      <c r="K181" s="64">
        <v>0</v>
      </c>
      <c r="L181" s="63">
        <v>0</v>
      </c>
      <c r="M181" s="64">
        <v>0</v>
      </c>
      <c r="N181" s="64">
        <v>0</v>
      </c>
      <c r="O181" s="64">
        <v>0</v>
      </c>
      <c r="P181" s="190"/>
    </row>
    <row r="182" spans="1:16">
      <c r="A182" s="1025"/>
      <c r="B182" s="485" t="s">
        <v>29</v>
      </c>
      <c r="C182" s="143" t="s">
        <v>30</v>
      </c>
      <c r="D182" s="66" t="s">
        <v>112</v>
      </c>
      <c r="E182" s="66">
        <v>4</v>
      </c>
      <c r="F182" s="480">
        <v>2000</v>
      </c>
      <c r="G182" s="64">
        <v>0</v>
      </c>
      <c r="H182" s="322">
        <v>0</v>
      </c>
      <c r="I182" s="63">
        <v>0</v>
      </c>
      <c r="J182" s="64">
        <v>0.86199999999999988</v>
      </c>
      <c r="K182" s="64">
        <v>0</v>
      </c>
      <c r="L182" s="63">
        <v>0</v>
      </c>
      <c r="M182" s="64">
        <v>0</v>
      </c>
      <c r="N182" s="64">
        <v>0</v>
      </c>
      <c r="O182" s="64">
        <v>0</v>
      </c>
      <c r="P182" s="190"/>
    </row>
    <row r="183" spans="1:16">
      <c r="A183" s="1025"/>
      <c r="B183" s="485" t="s">
        <v>29</v>
      </c>
      <c r="C183" s="143" t="s">
        <v>30</v>
      </c>
      <c r="D183" s="66" t="s">
        <v>112</v>
      </c>
      <c r="E183" s="66">
        <v>5</v>
      </c>
      <c r="F183" s="480">
        <v>2000</v>
      </c>
      <c r="G183" s="64">
        <v>0</v>
      </c>
      <c r="H183" s="322">
        <v>0</v>
      </c>
      <c r="I183" s="63">
        <v>0</v>
      </c>
      <c r="J183" s="64">
        <v>1.1615</v>
      </c>
      <c r="K183" s="64">
        <v>0</v>
      </c>
      <c r="L183" s="63">
        <v>0</v>
      </c>
      <c r="M183" s="64">
        <v>0</v>
      </c>
      <c r="N183" s="64">
        <v>0</v>
      </c>
      <c r="O183" s="64">
        <v>0</v>
      </c>
      <c r="P183" s="190"/>
    </row>
    <row r="184" spans="1:16">
      <c r="A184" s="1025"/>
      <c r="B184" s="485" t="s">
        <v>29</v>
      </c>
      <c r="C184" s="143" t="s">
        <v>30</v>
      </c>
      <c r="D184" s="66" t="s">
        <v>112</v>
      </c>
      <c r="E184" s="66">
        <v>6</v>
      </c>
      <c r="F184" s="480">
        <v>2000</v>
      </c>
      <c r="G184" s="64">
        <v>0</v>
      </c>
      <c r="H184" s="322">
        <v>0</v>
      </c>
      <c r="I184" s="63">
        <v>0</v>
      </c>
      <c r="J184" s="64">
        <v>0.42599999999999999</v>
      </c>
      <c r="K184" s="64">
        <v>0</v>
      </c>
      <c r="L184" s="63">
        <v>0</v>
      </c>
      <c r="M184" s="64">
        <v>0</v>
      </c>
      <c r="N184" s="64">
        <v>0</v>
      </c>
      <c r="O184" s="64">
        <v>0</v>
      </c>
      <c r="P184" s="190"/>
    </row>
    <row r="185" spans="1:16">
      <c r="A185" s="1025"/>
      <c r="B185" s="485" t="s">
        <v>29</v>
      </c>
      <c r="C185" s="143" t="s">
        <v>30</v>
      </c>
      <c r="D185" s="66" t="s">
        <v>112</v>
      </c>
      <c r="E185" s="66">
        <v>7</v>
      </c>
      <c r="F185" s="480">
        <v>2000</v>
      </c>
      <c r="G185" s="64">
        <v>0</v>
      </c>
      <c r="H185" s="322">
        <v>0</v>
      </c>
      <c r="I185" s="63">
        <v>0</v>
      </c>
      <c r="J185" s="64">
        <v>0.42149999999999999</v>
      </c>
      <c r="K185" s="64">
        <v>0</v>
      </c>
      <c r="L185" s="63">
        <v>0</v>
      </c>
      <c r="M185" s="64">
        <v>0</v>
      </c>
      <c r="N185" s="64">
        <v>0</v>
      </c>
      <c r="O185" s="64">
        <v>0</v>
      </c>
      <c r="P185" s="190"/>
    </row>
    <row r="186" spans="1:16">
      <c r="A186" s="1025"/>
      <c r="B186" s="485" t="s">
        <v>29</v>
      </c>
      <c r="C186" s="143" t="s">
        <v>30</v>
      </c>
      <c r="D186" s="66" t="s">
        <v>112</v>
      </c>
      <c r="E186" s="66">
        <v>8</v>
      </c>
      <c r="F186" s="480">
        <v>2000</v>
      </c>
      <c r="G186" s="64">
        <v>0</v>
      </c>
      <c r="H186" s="322">
        <v>0</v>
      </c>
      <c r="I186" s="63">
        <v>0</v>
      </c>
      <c r="J186" s="64">
        <v>0.48649999999999999</v>
      </c>
      <c r="K186" s="64">
        <v>0</v>
      </c>
      <c r="L186" s="63">
        <v>0</v>
      </c>
      <c r="M186" s="64">
        <v>0</v>
      </c>
      <c r="N186" s="64">
        <v>0</v>
      </c>
      <c r="O186" s="64">
        <v>0</v>
      </c>
      <c r="P186" s="190"/>
    </row>
    <row r="187" spans="1:16">
      <c r="A187" s="1025"/>
      <c r="B187" s="485" t="s">
        <v>29</v>
      </c>
      <c r="C187" s="143" t="s">
        <v>30</v>
      </c>
      <c r="D187" s="66" t="s">
        <v>112</v>
      </c>
      <c r="E187" s="66">
        <v>9</v>
      </c>
      <c r="F187" s="480">
        <v>2000</v>
      </c>
      <c r="G187" s="64">
        <v>0</v>
      </c>
      <c r="H187" s="322">
        <v>0</v>
      </c>
      <c r="I187" s="63">
        <v>0</v>
      </c>
      <c r="J187" s="64">
        <v>0.26600000000000001</v>
      </c>
      <c r="K187" s="64">
        <v>0</v>
      </c>
      <c r="L187" s="63">
        <v>0</v>
      </c>
      <c r="M187" s="64">
        <v>0</v>
      </c>
      <c r="N187" s="64">
        <v>0</v>
      </c>
      <c r="O187" s="64">
        <v>0</v>
      </c>
      <c r="P187" s="190"/>
    </row>
    <row r="188" spans="1:16">
      <c r="A188" s="1025"/>
      <c r="B188" s="748" t="s">
        <v>29</v>
      </c>
      <c r="C188" s="144" t="s">
        <v>30</v>
      </c>
      <c r="D188" s="66" t="s">
        <v>112</v>
      </c>
      <c r="E188" s="72">
        <v>10</v>
      </c>
      <c r="F188" s="482">
        <v>2000</v>
      </c>
      <c r="G188" s="76">
        <v>0</v>
      </c>
      <c r="H188" s="323">
        <v>0</v>
      </c>
      <c r="I188" s="63">
        <v>0</v>
      </c>
      <c r="J188" s="76">
        <v>3.7499999999999999E-2</v>
      </c>
      <c r="K188" s="76">
        <v>0</v>
      </c>
      <c r="L188" s="75">
        <v>0</v>
      </c>
      <c r="M188" s="76">
        <v>0</v>
      </c>
      <c r="N188" s="76">
        <v>0</v>
      </c>
      <c r="O188" s="76">
        <v>0</v>
      </c>
      <c r="P188" s="190"/>
    </row>
    <row r="189" spans="1:16">
      <c r="A189" s="1025"/>
      <c r="B189" s="733" t="s">
        <v>210</v>
      </c>
      <c r="C189" s="731"/>
      <c r="D189" s="555"/>
      <c r="E189" s="732"/>
      <c r="F189" s="740"/>
      <c r="G189" s="525">
        <f t="shared" ref="G189:O189" si="16">AVERAGE(G179:G188)</f>
        <v>0</v>
      </c>
      <c r="H189" s="526">
        <f t="shared" si="16"/>
        <v>0</v>
      </c>
      <c r="I189" s="525">
        <f>AVERAGE(I179:I188)</f>
        <v>0</v>
      </c>
      <c r="J189" s="525">
        <f t="shared" si="16"/>
        <v>0.70304999999999995</v>
      </c>
      <c r="K189" s="525">
        <f t="shared" si="16"/>
        <v>0</v>
      </c>
      <c r="L189" s="525">
        <f t="shared" si="16"/>
        <v>0</v>
      </c>
      <c r="M189" s="525">
        <f t="shared" si="16"/>
        <v>0</v>
      </c>
      <c r="N189" s="525">
        <f t="shared" si="16"/>
        <v>0</v>
      </c>
      <c r="O189" s="525">
        <f t="shared" si="16"/>
        <v>0</v>
      </c>
      <c r="P189" s="764">
        <f>SUM(G189:O189)</f>
        <v>0.70304999999999995</v>
      </c>
    </row>
    <row r="190" spans="1:16">
      <c r="A190" s="1025"/>
      <c r="B190" s="485" t="s">
        <v>29</v>
      </c>
      <c r="C190" s="143" t="s">
        <v>30</v>
      </c>
      <c r="D190" s="66" t="s">
        <v>113</v>
      </c>
      <c r="E190" s="66">
        <v>1</v>
      </c>
      <c r="F190" s="480">
        <v>2000</v>
      </c>
      <c r="G190" s="64">
        <v>0</v>
      </c>
      <c r="H190" s="322">
        <v>0</v>
      </c>
      <c r="I190" s="63">
        <v>0</v>
      </c>
      <c r="J190" s="64">
        <v>0.70950000000000002</v>
      </c>
      <c r="K190" s="64">
        <v>0</v>
      </c>
      <c r="L190" s="63">
        <v>0</v>
      </c>
      <c r="M190" s="64">
        <v>0</v>
      </c>
      <c r="N190" s="64">
        <v>0</v>
      </c>
      <c r="O190" s="64">
        <v>0</v>
      </c>
      <c r="P190" s="190"/>
    </row>
    <row r="191" spans="1:16">
      <c r="A191" s="1025"/>
      <c r="B191" s="485" t="s">
        <v>29</v>
      </c>
      <c r="C191" s="143" t="s">
        <v>30</v>
      </c>
      <c r="D191" s="66" t="s">
        <v>113</v>
      </c>
      <c r="E191" s="66">
        <v>2</v>
      </c>
      <c r="F191" s="480">
        <v>2000</v>
      </c>
      <c r="G191" s="64">
        <v>0</v>
      </c>
      <c r="H191" s="322">
        <v>0</v>
      </c>
      <c r="I191" s="63">
        <v>0</v>
      </c>
      <c r="J191" s="64">
        <v>0</v>
      </c>
      <c r="K191" s="64">
        <v>0</v>
      </c>
      <c r="L191" s="63">
        <v>0</v>
      </c>
      <c r="M191" s="64">
        <v>0</v>
      </c>
      <c r="N191" s="64">
        <v>0</v>
      </c>
      <c r="O191" s="64">
        <v>0</v>
      </c>
      <c r="P191" s="190"/>
    </row>
    <row r="192" spans="1:16">
      <c r="A192" s="1116"/>
      <c r="B192" s="485" t="s">
        <v>29</v>
      </c>
      <c r="C192" s="143" t="s">
        <v>30</v>
      </c>
      <c r="D192" s="66" t="s">
        <v>113</v>
      </c>
      <c r="E192" s="66">
        <v>3</v>
      </c>
      <c r="F192" s="480">
        <v>2000</v>
      </c>
      <c r="G192" s="64">
        <v>0</v>
      </c>
      <c r="H192" s="322">
        <v>0</v>
      </c>
      <c r="I192" s="63">
        <v>0</v>
      </c>
      <c r="J192" s="64">
        <v>0.39600000000000002</v>
      </c>
      <c r="K192" s="64">
        <v>0</v>
      </c>
      <c r="L192" s="63">
        <v>0</v>
      </c>
      <c r="M192" s="64">
        <v>0</v>
      </c>
      <c r="N192" s="64">
        <v>0</v>
      </c>
      <c r="O192" s="64">
        <v>0</v>
      </c>
      <c r="P192" s="190"/>
    </row>
    <row r="193" spans="1:16">
      <c r="A193" s="1116"/>
      <c r="B193" s="485" t="s">
        <v>29</v>
      </c>
      <c r="C193" s="143" t="s">
        <v>30</v>
      </c>
      <c r="D193" s="66" t="s">
        <v>113</v>
      </c>
      <c r="E193" s="66">
        <v>4</v>
      </c>
      <c r="F193" s="480">
        <v>2000</v>
      </c>
      <c r="G193" s="64">
        <v>0</v>
      </c>
      <c r="H193" s="322">
        <v>0</v>
      </c>
      <c r="I193" s="63">
        <v>0</v>
      </c>
      <c r="J193" s="64">
        <v>0.13800000000000001</v>
      </c>
      <c r="K193" s="64">
        <v>0</v>
      </c>
      <c r="L193" s="63">
        <v>0</v>
      </c>
      <c r="M193" s="64">
        <v>0</v>
      </c>
      <c r="N193" s="64">
        <v>0</v>
      </c>
      <c r="O193" s="64">
        <v>0</v>
      </c>
      <c r="P193" s="190"/>
    </row>
    <row r="194" spans="1:16">
      <c r="A194" s="1116"/>
      <c r="B194" s="485" t="s">
        <v>29</v>
      </c>
      <c r="C194" s="143" t="s">
        <v>30</v>
      </c>
      <c r="D194" s="66" t="s">
        <v>113</v>
      </c>
      <c r="E194" s="66">
        <v>5</v>
      </c>
      <c r="F194" s="480">
        <v>2000</v>
      </c>
      <c r="G194" s="64">
        <v>0</v>
      </c>
      <c r="H194" s="322">
        <v>0</v>
      </c>
      <c r="I194" s="63">
        <v>0</v>
      </c>
      <c r="J194" s="64">
        <v>0.1285</v>
      </c>
      <c r="K194" s="64">
        <v>0</v>
      </c>
      <c r="L194" s="63">
        <v>0</v>
      </c>
      <c r="M194" s="64">
        <v>0</v>
      </c>
      <c r="N194" s="64">
        <v>0</v>
      </c>
      <c r="O194" s="64">
        <v>0</v>
      </c>
      <c r="P194" s="190"/>
    </row>
    <row r="195" spans="1:16">
      <c r="A195" s="1116"/>
      <c r="B195" s="485" t="s">
        <v>29</v>
      </c>
      <c r="C195" s="143" t="s">
        <v>30</v>
      </c>
      <c r="D195" s="66" t="s">
        <v>113</v>
      </c>
      <c r="E195" s="66">
        <v>6</v>
      </c>
      <c r="F195" s="480">
        <v>2000</v>
      </c>
      <c r="G195" s="64">
        <v>0</v>
      </c>
      <c r="H195" s="322">
        <v>0</v>
      </c>
      <c r="I195" s="63">
        <v>0</v>
      </c>
      <c r="J195" s="64">
        <v>0.70250000000000001</v>
      </c>
      <c r="K195" s="64">
        <v>0</v>
      </c>
      <c r="L195" s="63">
        <v>0</v>
      </c>
      <c r="M195" s="64">
        <v>0</v>
      </c>
      <c r="N195" s="64">
        <v>0</v>
      </c>
      <c r="O195" s="64">
        <v>0</v>
      </c>
      <c r="P195" s="190"/>
    </row>
    <row r="196" spans="1:16">
      <c r="A196" s="1116"/>
      <c r="B196" s="485" t="s">
        <v>29</v>
      </c>
      <c r="C196" s="143" t="s">
        <v>30</v>
      </c>
      <c r="D196" s="66" t="s">
        <v>113</v>
      </c>
      <c r="E196" s="66">
        <v>7</v>
      </c>
      <c r="F196" s="480">
        <v>2000</v>
      </c>
      <c r="G196" s="64">
        <v>0</v>
      </c>
      <c r="H196" s="322">
        <v>0</v>
      </c>
      <c r="I196" s="63">
        <v>0</v>
      </c>
      <c r="J196" s="64">
        <v>0</v>
      </c>
      <c r="K196" s="64">
        <v>0</v>
      </c>
      <c r="L196" s="63">
        <v>0</v>
      </c>
      <c r="M196" s="64">
        <v>0</v>
      </c>
      <c r="N196" s="64">
        <v>0</v>
      </c>
      <c r="O196" s="64">
        <v>0</v>
      </c>
      <c r="P196" s="190"/>
    </row>
    <row r="197" spans="1:16">
      <c r="A197" s="1116"/>
      <c r="B197" s="485" t="s">
        <v>29</v>
      </c>
      <c r="C197" s="143" t="s">
        <v>30</v>
      </c>
      <c r="D197" s="66" t="s">
        <v>113</v>
      </c>
      <c r="E197" s="66">
        <v>8</v>
      </c>
      <c r="F197" s="480">
        <v>2000</v>
      </c>
      <c r="G197" s="64">
        <v>0</v>
      </c>
      <c r="H197" s="322">
        <v>0</v>
      </c>
      <c r="I197" s="63">
        <v>0</v>
      </c>
      <c r="J197" s="64">
        <v>0.34499999999999997</v>
      </c>
      <c r="K197" s="64">
        <v>0</v>
      </c>
      <c r="L197" s="63">
        <v>0</v>
      </c>
      <c r="M197" s="64">
        <v>0</v>
      </c>
      <c r="N197" s="64">
        <v>0</v>
      </c>
      <c r="O197" s="64">
        <v>0</v>
      </c>
      <c r="P197" s="190"/>
    </row>
    <row r="198" spans="1:16">
      <c r="A198" s="1116"/>
      <c r="B198" s="485" t="s">
        <v>29</v>
      </c>
      <c r="C198" s="143" t="s">
        <v>30</v>
      </c>
      <c r="D198" s="66" t="s">
        <v>113</v>
      </c>
      <c r="E198" s="66">
        <v>9</v>
      </c>
      <c r="F198" s="480">
        <v>2000</v>
      </c>
      <c r="G198" s="64">
        <v>0</v>
      </c>
      <c r="H198" s="322">
        <v>0</v>
      </c>
      <c r="I198" s="63">
        <v>0</v>
      </c>
      <c r="J198" s="64">
        <v>1.0555000000000001</v>
      </c>
      <c r="K198" s="64">
        <v>0</v>
      </c>
      <c r="L198" s="63">
        <v>0</v>
      </c>
      <c r="M198" s="64">
        <v>0</v>
      </c>
      <c r="N198" s="64">
        <v>0</v>
      </c>
      <c r="O198" s="64">
        <v>0</v>
      </c>
      <c r="P198" s="190"/>
    </row>
    <row r="199" spans="1:16">
      <c r="A199" s="1116"/>
      <c r="B199" s="748" t="s">
        <v>29</v>
      </c>
      <c r="C199" s="144" t="s">
        <v>30</v>
      </c>
      <c r="D199" s="66" t="s">
        <v>113</v>
      </c>
      <c r="E199" s="72">
        <v>10</v>
      </c>
      <c r="F199" s="482">
        <v>2000</v>
      </c>
      <c r="G199" s="76">
        <v>0</v>
      </c>
      <c r="H199" s="323">
        <v>0</v>
      </c>
      <c r="I199" s="63">
        <v>0</v>
      </c>
      <c r="J199" s="76">
        <v>0.70550000000000002</v>
      </c>
      <c r="K199" s="76">
        <v>0</v>
      </c>
      <c r="L199" s="75">
        <v>0</v>
      </c>
      <c r="M199" s="76">
        <v>0</v>
      </c>
      <c r="N199" s="76">
        <v>0</v>
      </c>
      <c r="O199" s="76">
        <v>0</v>
      </c>
      <c r="P199" s="224"/>
    </row>
    <row r="200" spans="1:16" ht="15.75" thickBot="1">
      <c r="A200" s="1117"/>
      <c r="B200" s="733" t="s">
        <v>210</v>
      </c>
      <c r="C200" s="744"/>
      <c r="D200" s="558"/>
      <c r="E200" s="745"/>
      <c r="F200" s="746"/>
      <c r="G200" s="529">
        <f t="shared" ref="G200:O200" si="17">AVERAGE(G190:G199)</f>
        <v>0</v>
      </c>
      <c r="H200" s="530">
        <f t="shared" si="17"/>
        <v>0</v>
      </c>
      <c r="I200" s="995">
        <f>AVERAGE(I190:I199)</f>
        <v>0</v>
      </c>
      <c r="J200" s="529">
        <f t="shared" si="17"/>
        <v>0.41805000000000003</v>
      </c>
      <c r="K200" s="529">
        <f t="shared" si="17"/>
        <v>0</v>
      </c>
      <c r="L200" s="529">
        <f t="shared" si="17"/>
        <v>0</v>
      </c>
      <c r="M200" s="529">
        <f t="shared" si="17"/>
        <v>0</v>
      </c>
      <c r="N200" s="529">
        <f t="shared" si="17"/>
        <v>0</v>
      </c>
      <c r="O200" s="529">
        <f t="shared" si="17"/>
        <v>0</v>
      </c>
      <c r="P200" s="766">
        <f>SUM(G200:O200)</f>
        <v>0.41805000000000003</v>
      </c>
    </row>
    <row r="201" spans="1:16">
      <c r="A201" s="1139" t="s">
        <v>31</v>
      </c>
      <c r="B201" s="492" t="s">
        <v>32</v>
      </c>
      <c r="C201" s="147" t="s">
        <v>33</v>
      </c>
      <c r="D201" s="93" t="s">
        <v>111</v>
      </c>
      <c r="E201" s="103">
        <v>1</v>
      </c>
      <c r="F201" s="566">
        <v>1999.01</v>
      </c>
      <c r="G201" s="100">
        <v>0</v>
      </c>
      <c r="H201" s="108">
        <v>0</v>
      </c>
      <c r="I201" s="631">
        <v>0</v>
      </c>
      <c r="J201" s="100">
        <v>0.51525505125036897</v>
      </c>
      <c r="K201" s="100">
        <v>0</v>
      </c>
      <c r="L201" s="100">
        <v>0</v>
      </c>
      <c r="M201" s="100">
        <v>0</v>
      </c>
      <c r="N201" s="100">
        <v>0</v>
      </c>
      <c r="O201" s="100">
        <v>0</v>
      </c>
      <c r="P201" s="502"/>
    </row>
    <row r="202" spans="1:16">
      <c r="A202" s="1140"/>
      <c r="B202" s="492" t="s">
        <v>32</v>
      </c>
      <c r="C202" s="147" t="s">
        <v>33</v>
      </c>
      <c r="D202" s="103" t="s">
        <v>111</v>
      </c>
      <c r="E202" s="103">
        <v>2</v>
      </c>
      <c r="F202" s="566">
        <v>1993.37</v>
      </c>
      <c r="G202" s="100">
        <v>0</v>
      </c>
      <c r="H202" s="108">
        <v>0</v>
      </c>
      <c r="I202" s="631">
        <v>0</v>
      </c>
      <c r="J202" s="100">
        <v>0</v>
      </c>
      <c r="K202" s="100">
        <v>0</v>
      </c>
      <c r="L202" s="100">
        <v>0</v>
      </c>
      <c r="M202" s="100">
        <v>0</v>
      </c>
      <c r="N202" s="100">
        <v>0</v>
      </c>
      <c r="O202" s="100">
        <v>0</v>
      </c>
      <c r="P202" s="190"/>
    </row>
    <row r="203" spans="1:16">
      <c r="A203" s="1140"/>
      <c r="B203" s="492" t="s">
        <v>32</v>
      </c>
      <c r="C203" s="147" t="s">
        <v>33</v>
      </c>
      <c r="D203" s="103" t="s">
        <v>111</v>
      </c>
      <c r="E203" s="103">
        <v>3</v>
      </c>
      <c r="F203" s="566">
        <v>1985.86</v>
      </c>
      <c r="G203" s="100">
        <v>0</v>
      </c>
      <c r="H203" s="108">
        <v>0</v>
      </c>
      <c r="I203" s="631">
        <v>0</v>
      </c>
      <c r="J203" s="100">
        <v>0.20696323003635708</v>
      </c>
      <c r="K203" s="100">
        <v>0</v>
      </c>
      <c r="L203" s="100">
        <v>0</v>
      </c>
      <c r="M203" s="100">
        <v>0</v>
      </c>
      <c r="N203" s="100">
        <v>0</v>
      </c>
      <c r="O203" s="100">
        <v>0</v>
      </c>
      <c r="P203" s="190"/>
    </row>
    <row r="204" spans="1:16">
      <c r="A204" s="1140"/>
      <c r="B204" s="492" t="s">
        <v>32</v>
      </c>
      <c r="C204" s="147" t="s">
        <v>33</v>
      </c>
      <c r="D204" s="103" t="s">
        <v>111</v>
      </c>
      <c r="E204" s="103">
        <v>4</v>
      </c>
      <c r="F204" s="566">
        <v>1978.12</v>
      </c>
      <c r="G204" s="100">
        <v>0</v>
      </c>
      <c r="H204" s="108">
        <v>0</v>
      </c>
      <c r="I204" s="631">
        <v>0</v>
      </c>
      <c r="J204" s="100">
        <v>0</v>
      </c>
      <c r="K204" s="100">
        <v>0</v>
      </c>
      <c r="L204" s="100">
        <v>0</v>
      </c>
      <c r="M204" s="100">
        <v>0</v>
      </c>
      <c r="N204" s="100">
        <v>0</v>
      </c>
      <c r="O204" s="100">
        <v>0</v>
      </c>
      <c r="P204" s="190"/>
    </row>
    <row r="205" spans="1:16">
      <c r="A205" s="1140"/>
      <c r="B205" s="492" t="s">
        <v>32</v>
      </c>
      <c r="C205" s="147" t="s">
        <v>33</v>
      </c>
      <c r="D205" s="103" t="s">
        <v>111</v>
      </c>
      <c r="E205" s="103">
        <v>5</v>
      </c>
      <c r="F205" s="566">
        <v>1980.6</v>
      </c>
      <c r="G205" s="100">
        <v>0</v>
      </c>
      <c r="H205" s="108">
        <v>0</v>
      </c>
      <c r="I205" s="631">
        <v>0</v>
      </c>
      <c r="J205" s="100">
        <v>0</v>
      </c>
      <c r="K205" s="100">
        <v>0</v>
      </c>
      <c r="L205" s="100">
        <v>0</v>
      </c>
      <c r="M205" s="100">
        <v>0</v>
      </c>
      <c r="N205" s="100">
        <v>0</v>
      </c>
      <c r="O205" s="100">
        <v>0</v>
      </c>
      <c r="P205" s="190"/>
    </row>
    <row r="206" spans="1:16">
      <c r="A206" s="1140"/>
      <c r="B206" s="492" t="s">
        <v>32</v>
      </c>
      <c r="C206" s="147" t="s">
        <v>33</v>
      </c>
      <c r="D206" s="103" t="s">
        <v>111</v>
      </c>
      <c r="E206" s="103">
        <v>6</v>
      </c>
      <c r="F206" s="566">
        <v>1981</v>
      </c>
      <c r="G206" s="100">
        <v>0</v>
      </c>
      <c r="H206" s="108">
        <v>0</v>
      </c>
      <c r="I206" s="631">
        <v>0</v>
      </c>
      <c r="J206" s="100">
        <v>0</v>
      </c>
      <c r="K206" s="100">
        <v>0</v>
      </c>
      <c r="L206" s="100">
        <v>0</v>
      </c>
      <c r="M206" s="100">
        <v>0</v>
      </c>
      <c r="N206" s="100">
        <v>0</v>
      </c>
      <c r="O206" s="100">
        <v>0</v>
      </c>
      <c r="P206" s="190"/>
    </row>
    <row r="207" spans="1:16">
      <c r="A207" s="1140"/>
      <c r="B207" s="492" t="s">
        <v>32</v>
      </c>
      <c r="C207" s="147" t="s">
        <v>33</v>
      </c>
      <c r="D207" s="103" t="s">
        <v>111</v>
      </c>
      <c r="E207" s="103">
        <v>7</v>
      </c>
      <c r="F207" s="566">
        <v>1964.79</v>
      </c>
      <c r="G207" s="100">
        <v>0</v>
      </c>
      <c r="H207" s="108">
        <v>0</v>
      </c>
      <c r="I207" s="631">
        <v>0</v>
      </c>
      <c r="J207" s="100">
        <v>0</v>
      </c>
      <c r="K207" s="100">
        <v>0</v>
      </c>
      <c r="L207" s="100">
        <v>0</v>
      </c>
      <c r="M207" s="100">
        <v>0</v>
      </c>
      <c r="N207" s="100">
        <v>0</v>
      </c>
      <c r="O207" s="100">
        <v>0</v>
      </c>
      <c r="P207" s="190"/>
    </row>
    <row r="208" spans="1:16">
      <c r="A208" s="1140"/>
      <c r="B208" s="492" t="s">
        <v>32</v>
      </c>
      <c r="C208" s="147" t="s">
        <v>33</v>
      </c>
      <c r="D208" s="103" t="s">
        <v>111</v>
      </c>
      <c r="E208" s="103">
        <v>8</v>
      </c>
      <c r="F208" s="566">
        <v>1994.3</v>
      </c>
      <c r="G208" s="100">
        <v>0</v>
      </c>
      <c r="H208" s="108">
        <v>0</v>
      </c>
      <c r="I208" s="631">
        <v>0</v>
      </c>
      <c r="J208" s="100">
        <v>3.3094318808604521E-2</v>
      </c>
      <c r="K208" s="100">
        <v>0</v>
      </c>
      <c r="L208" s="100">
        <v>0</v>
      </c>
      <c r="M208" s="100">
        <v>0</v>
      </c>
      <c r="N208" s="100">
        <v>0</v>
      </c>
      <c r="O208" s="100">
        <v>0</v>
      </c>
      <c r="P208" s="190"/>
    </row>
    <row r="209" spans="1:16">
      <c r="A209" s="1140"/>
      <c r="B209" s="492" t="s">
        <v>32</v>
      </c>
      <c r="C209" s="147" t="s">
        <v>33</v>
      </c>
      <c r="D209" s="103" t="s">
        <v>111</v>
      </c>
      <c r="E209" s="103">
        <v>9</v>
      </c>
      <c r="F209" s="566">
        <v>2000</v>
      </c>
      <c r="G209" s="100">
        <v>0</v>
      </c>
      <c r="H209" s="108">
        <v>0</v>
      </c>
      <c r="I209" s="631">
        <v>0</v>
      </c>
      <c r="J209" s="100">
        <v>0</v>
      </c>
      <c r="K209" s="100">
        <v>0</v>
      </c>
      <c r="L209" s="100">
        <v>0</v>
      </c>
      <c r="M209" s="100">
        <v>0</v>
      </c>
      <c r="N209" s="100">
        <v>0</v>
      </c>
      <c r="O209" s="100">
        <v>0</v>
      </c>
      <c r="P209" s="190"/>
    </row>
    <row r="210" spans="1:16">
      <c r="A210" s="1140"/>
      <c r="B210" s="743" t="s">
        <v>32</v>
      </c>
      <c r="C210" s="148" t="s">
        <v>33</v>
      </c>
      <c r="D210" s="103" t="s">
        <v>111</v>
      </c>
      <c r="E210" s="112">
        <v>10</v>
      </c>
      <c r="F210" s="620">
        <v>2000</v>
      </c>
      <c r="G210" s="116">
        <v>0</v>
      </c>
      <c r="H210" s="118">
        <v>0</v>
      </c>
      <c r="I210" s="631">
        <v>0</v>
      </c>
      <c r="J210" s="116">
        <v>0.2465</v>
      </c>
      <c r="K210" s="116">
        <v>0</v>
      </c>
      <c r="L210" s="116">
        <v>0</v>
      </c>
      <c r="M210" s="116">
        <v>0</v>
      </c>
      <c r="N210" s="116">
        <v>0</v>
      </c>
      <c r="O210" s="116">
        <v>0</v>
      </c>
      <c r="P210" s="190"/>
    </row>
    <row r="211" spans="1:16" s="171" customFormat="1">
      <c r="A211" s="1140"/>
      <c r="B211" s="756" t="s">
        <v>210</v>
      </c>
      <c r="C211" s="757"/>
      <c r="D211" s="560"/>
      <c r="E211" s="679"/>
      <c r="F211" s="758"/>
      <c r="G211" s="548">
        <f t="shared" ref="G211:O211" si="18">AVERAGE(G201:G210)</f>
        <v>0</v>
      </c>
      <c r="H211" s="550">
        <f t="shared" si="18"/>
        <v>0</v>
      </c>
      <c r="I211" s="549">
        <f>AVERAGE(I201:I210)</f>
        <v>0</v>
      </c>
      <c r="J211" s="549">
        <f t="shared" si="18"/>
        <v>0.10018126000953305</v>
      </c>
      <c r="K211" s="549">
        <f t="shared" si="18"/>
        <v>0</v>
      </c>
      <c r="L211" s="549">
        <f t="shared" si="18"/>
        <v>0</v>
      </c>
      <c r="M211" s="549">
        <f t="shared" si="18"/>
        <v>0</v>
      </c>
      <c r="N211" s="549">
        <f t="shared" si="18"/>
        <v>0</v>
      </c>
      <c r="O211" s="549">
        <f t="shared" si="18"/>
        <v>0</v>
      </c>
      <c r="P211" s="769">
        <f>SUM(G211:O211)</f>
        <v>0.10018126000953305</v>
      </c>
    </row>
    <row r="212" spans="1:16">
      <c r="A212" s="1140"/>
      <c r="B212" s="492" t="s">
        <v>32</v>
      </c>
      <c r="C212" s="147" t="s">
        <v>33</v>
      </c>
      <c r="D212" s="103" t="s">
        <v>112</v>
      </c>
      <c r="E212" s="103">
        <v>1</v>
      </c>
      <c r="F212" s="566">
        <v>2000</v>
      </c>
      <c r="G212" s="100">
        <v>0</v>
      </c>
      <c r="H212" s="108">
        <v>0</v>
      </c>
      <c r="I212" s="631">
        <v>0</v>
      </c>
      <c r="J212" s="100">
        <v>0.184</v>
      </c>
      <c r="K212" s="100">
        <v>0</v>
      </c>
      <c r="L212" s="100">
        <v>0</v>
      </c>
      <c r="M212" s="100">
        <v>0</v>
      </c>
      <c r="N212" s="100">
        <v>0</v>
      </c>
      <c r="O212" s="100">
        <v>0</v>
      </c>
      <c r="P212" s="190"/>
    </row>
    <row r="213" spans="1:16">
      <c r="A213" s="1140"/>
      <c r="B213" s="492" t="s">
        <v>32</v>
      </c>
      <c r="C213" s="147" t="s">
        <v>33</v>
      </c>
      <c r="D213" s="103" t="s">
        <v>112</v>
      </c>
      <c r="E213" s="103">
        <v>2</v>
      </c>
      <c r="F213" s="566">
        <v>2000</v>
      </c>
      <c r="G213" s="100">
        <v>0</v>
      </c>
      <c r="H213" s="108">
        <v>0</v>
      </c>
      <c r="I213" s="631">
        <v>0</v>
      </c>
      <c r="J213" s="100">
        <v>0</v>
      </c>
      <c r="K213" s="100">
        <v>0</v>
      </c>
      <c r="L213" s="100">
        <v>0</v>
      </c>
      <c r="M213" s="100">
        <v>0</v>
      </c>
      <c r="N213" s="100">
        <v>0</v>
      </c>
      <c r="O213" s="100">
        <v>0</v>
      </c>
      <c r="P213" s="190"/>
    </row>
    <row r="214" spans="1:16">
      <c r="A214" s="1140"/>
      <c r="B214" s="492" t="s">
        <v>32</v>
      </c>
      <c r="C214" s="147" t="s">
        <v>33</v>
      </c>
      <c r="D214" s="103" t="s">
        <v>112</v>
      </c>
      <c r="E214" s="103">
        <v>3</v>
      </c>
      <c r="F214" s="566">
        <v>2000</v>
      </c>
      <c r="G214" s="100">
        <v>0</v>
      </c>
      <c r="H214" s="108">
        <v>0</v>
      </c>
      <c r="I214" s="631">
        <v>0</v>
      </c>
      <c r="J214" s="100">
        <v>0.94250000000000012</v>
      </c>
      <c r="K214" s="100">
        <v>0</v>
      </c>
      <c r="L214" s="100">
        <v>0</v>
      </c>
      <c r="M214" s="100">
        <v>0</v>
      </c>
      <c r="N214" s="100">
        <v>0</v>
      </c>
      <c r="O214" s="100">
        <v>0</v>
      </c>
      <c r="P214" s="190"/>
    </row>
    <row r="215" spans="1:16">
      <c r="A215" s="1140"/>
      <c r="B215" s="492" t="s">
        <v>32</v>
      </c>
      <c r="C215" s="147" t="s">
        <v>33</v>
      </c>
      <c r="D215" s="103" t="s">
        <v>112</v>
      </c>
      <c r="E215" s="103">
        <v>4</v>
      </c>
      <c r="F215" s="566">
        <v>2000</v>
      </c>
      <c r="G215" s="100">
        <v>0</v>
      </c>
      <c r="H215" s="108">
        <v>0</v>
      </c>
      <c r="I215" s="631">
        <v>0</v>
      </c>
      <c r="J215" s="100">
        <v>0.3805</v>
      </c>
      <c r="K215" s="100">
        <v>0</v>
      </c>
      <c r="L215" s="100">
        <v>0</v>
      </c>
      <c r="M215" s="100">
        <v>0</v>
      </c>
      <c r="N215" s="100">
        <v>0</v>
      </c>
      <c r="O215" s="100">
        <v>0</v>
      </c>
      <c r="P215" s="190"/>
    </row>
    <row r="216" spans="1:16">
      <c r="A216" s="1140"/>
      <c r="B216" s="492" t="s">
        <v>32</v>
      </c>
      <c r="C216" s="147" t="s">
        <v>33</v>
      </c>
      <c r="D216" s="103" t="s">
        <v>112</v>
      </c>
      <c r="E216" s="103">
        <v>5</v>
      </c>
      <c r="F216" s="566">
        <v>2000</v>
      </c>
      <c r="G216" s="100">
        <v>0</v>
      </c>
      <c r="H216" s="108">
        <v>0</v>
      </c>
      <c r="I216" s="631">
        <v>0</v>
      </c>
      <c r="J216" s="100">
        <v>9.7500000000000017E-2</v>
      </c>
      <c r="K216" s="100">
        <v>0</v>
      </c>
      <c r="L216" s="100">
        <v>0</v>
      </c>
      <c r="M216" s="100">
        <v>0</v>
      </c>
      <c r="N216" s="100">
        <v>0</v>
      </c>
      <c r="O216" s="100">
        <v>0</v>
      </c>
      <c r="P216" s="190"/>
    </row>
    <row r="217" spans="1:16">
      <c r="A217" s="1140"/>
      <c r="B217" s="492" t="s">
        <v>32</v>
      </c>
      <c r="C217" s="147" t="s">
        <v>33</v>
      </c>
      <c r="D217" s="103" t="s">
        <v>112</v>
      </c>
      <c r="E217" s="103">
        <v>6</v>
      </c>
      <c r="F217" s="566">
        <v>2000</v>
      </c>
      <c r="G217" s="100">
        <v>0</v>
      </c>
      <c r="H217" s="108">
        <v>0</v>
      </c>
      <c r="I217" s="631">
        <v>0</v>
      </c>
      <c r="J217" s="100">
        <v>0.21199999999999999</v>
      </c>
      <c r="K217" s="100">
        <v>0</v>
      </c>
      <c r="L217" s="100">
        <v>0</v>
      </c>
      <c r="M217" s="100">
        <v>0</v>
      </c>
      <c r="N217" s="100">
        <v>0</v>
      </c>
      <c r="O217" s="100">
        <v>0</v>
      </c>
      <c r="P217" s="190"/>
    </row>
    <row r="218" spans="1:16">
      <c r="A218" s="1140"/>
      <c r="B218" s="492" t="s">
        <v>32</v>
      </c>
      <c r="C218" s="147" t="s">
        <v>33</v>
      </c>
      <c r="D218" s="103" t="s">
        <v>112</v>
      </c>
      <c r="E218" s="103">
        <v>7</v>
      </c>
      <c r="F218" s="566">
        <v>2000</v>
      </c>
      <c r="G218" s="100">
        <v>0</v>
      </c>
      <c r="H218" s="108">
        <v>0</v>
      </c>
      <c r="I218" s="631">
        <v>0</v>
      </c>
      <c r="J218" s="100">
        <v>1.083</v>
      </c>
      <c r="K218" s="100">
        <v>0</v>
      </c>
      <c r="L218" s="100">
        <v>0</v>
      </c>
      <c r="M218" s="100">
        <v>0</v>
      </c>
      <c r="N218" s="100">
        <v>0</v>
      </c>
      <c r="O218" s="100">
        <v>0</v>
      </c>
      <c r="P218" s="190"/>
    </row>
    <row r="219" spans="1:16">
      <c r="A219" s="1140"/>
      <c r="B219" s="492" t="s">
        <v>32</v>
      </c>
      <c r="C219" s="147" t="s">
        <v>33</v>
      </c>
      <c r="D219" s="103" t="s">
        <v>112</v>
      </c>
      <c r="E219" s="103">
        <v>8</v>
      </c>
      <c r="F219" s="566">
        <v>2000</v>
      </c>
      <c r="G219" s="100">
        <v>0</v>
      </c>
      <c r="H219" s="108">
        <v>0</v>
      </c>
      <c r="I219" s="631">
        <v>0</v>
      </c>
      <c r="J219" s="100">
        <v>0.86</v>
      </c>
      <c r="K219" s="100">
        <v>0</v>
      </c>
      <c r="L219" s="100">
        <v>0</v>
      </c>
      <c r="M219" s="100">
        <v>0</v>
      </c>
      <c r="N219" s="100">
        <v>0</v>
      </c>
      <c r="O219" s="100">
        <v>0</v>
      </c>
      <c r="P219" s="190"/>
    </row>
    <row r="220" spans="1:16">
      <c r="A220" s="1140"/>
      <c r="B220" s="492" t="s">
        <v>32</v>
      </c>
      <c r="C220" s="147" t="s">
        <v>33</v>
      </c>
      <c r="D220" s="103" t="s">
        <v>112</v>
      </c>
      <c r="E220" s="103">
        <v>9</v>
      </c>
      <c r="F220" s="566">
        <v>2000</v>
      </c>
      <c r="G220" s="100">
        <v>0</v>
      </c>
      <c r="H220" s="108">
        <v>0</v>
      </c>
      <c r="I220" s="631">
        <v>0</v>
      </c>
      <c r="J220" s="100">
        <v>0.40149999999999997</v>
      </c>
      <c r="K220" s="100">
        <v>0</v>
      </c>
      <c r="L220" s="100">
        <v>0</v>
      </c>
      <c r="M220" s="100">
        <v>0</v>
      </c>
      <c r="N220" s="100">
        <v>0</v>
      </c>
      <c r="O220" s="100">
        <v>0</v>
      </c>
      <c r="P220" s="190"/>
    </row>
    <row r="221" spans="1:16">
      <c r="A221" s="1140"/>
      <c r="B221" s="743" t="s">
        <v>32</v>
      </c>
      <c r="C221" s="148" t="s">
        <v>33</v>
      </c>
      <c r="D221" s="103" t="s">
        <v>112</v>
      </c>
      <c r="E221" s="112">
        <v>10</v>
      </c>
      <c r="F221" s="620">
        <v>2000</v>
      </c>
      <c r="G221" s="116">
        <v>0</v>
      </c>
      <c r="H221" s="118">
        <v>0</v>
      </c>
      <c r="I221" s="631">
        <v>0</v>
      </c>
      <c r="J221" s="116">
        <v>0.50900000000000001</v>
      </c>
      <c r="K221" s="116">
        <v>0</v>
      </c>
      <c r="L221" s="116">
        <v>0</v>
      </c>
      <c r="M221" s="116">
        <v>0</v>
      </c>
      <c r="N221" s="116">
        <v>0</v>
      </c>
      <c r="O221" s="116">
        <v>0</v>
      </c>
      <c r="P221" s="190"/>
    </row>
    <row r="222" spans="1:16" s="171" customFormat="1">
      <c r="A222" s="1140"/>
      <c r="B222" s="756" t="s">
        <v>210</v>
      </c>
      <c r="C222" s="757"/>
      <c r="D222" s="560"/>
      <c r="E222" s="679"/>
      <c r="F222" s="758"/>
      <c r="G222" s="548">
        <f t="shared" ref="G222:O222" si="19">AVERAGE(G212:G221)</f>
        <v>0</v>
      </c>
      <c r="H222" s="550">
        <f t="shared" si="19"/>
        <v>0</v>
      </c>
      <c r="I222" s="549">
        <f>AVERAGE(I212:I221)</f>
        <v>0</v>
      </c>
      <c r="J222" s="549">
        <f t="shared" si="19"/>
        <v>0.46699999999999997</v>
      </c>
      <c r="K222" s="549">
        <f t="shared" si="19"/>
        <v>0</v>
      </c>
      <c r="L222" s="549">
        <f t="shared" si="19"/>
        <v>0</v>
      </c>
      <c r="M222" s="549">
        <f t="shared" si="19"/>
        <v>0</v>
      </c>
      <c r="N222" s="549">
        <f t="shared" si="19"/>
        <v>0</v>
      </c>
      <c r="O222" s="549">
        <f t="shared" si="19"/>
        <v>0</v>
      </c>
      <c r="P222" s="769">
        <f>SUM(G222:O222)</f>
        <v>0.46699999999999997</v>
      </c>
    </row>
    <row r="223" spans="1:16">
      <c r="A223" s="1140"/>
      <c r="B223" s="492" t="s">
        <v>32</v>
      </c>
      <c r="C223" s="147" t="s">
        <v>33</v>
      </c>
      <c r="D223" s="103" t="s">
        <v>113</v>
      </c>
      <c r="E223" s="103">
        <v>1</v>
      </c>
      <c r="F223" s="566">
        <v>2000</v>
      </c>
      <c r="G223" s="100">
        <v>0</v>
      </c>
      <c r="H223" s="108">
        <v>0</v>
      </c>
      <c r="I223" s="631">
        <v>0</v>
      </c>
      <c r="J223" s="100">
        <v>0</v>
      </c>
      <c r="K223" s="100">
        <v>0</v>
      </c>
      <c r="L223" s="100">
        <v>0</v>
      </c>
      <c r="M223" s="100">
        <v>0</v>
      </c>
      <c r="N223" s="100">
        <v>0</v>
      </c>
      <c r="O223" s="100">
        <v>0</v>
      </c>
      <c r="P223" s="190"/>
    </row>
    <row r="224" spans="1:16">
      <c r="A224" s="1140"/>
      <c r="B224" s="492" t="s">
        <v>32</v>
      </c>
      <c r="C224" s="147" t="s">
        <v>33</v>
      </c>
      <c r="D224" s="103" t="s">
        <v>113</v>
      </c>
      <c r="E224" s="103">
        <v>2</v>
      </c>
      <c r="F224" s="566">
        <v>2000</v>
      </c>
      <c r="G224" s="100">
        <v>0</v>
      </c>
      <c r="H224" s="108">
        <v>0</v>
      </c>
      <c r="I224" s="631">
        <v>0</v>
      </c>
      <c r="J224" s="100">
        <v>6.25E-2</v>
      </c>
      <c r="K224" s="100">
        <v>0</v>
      </c>
      <c r="L224" s="100">
        <v>0</v>
      </c>
      <c r="M224" s="100">
        <v>0</v>
      </c>
      <c r="N224" s="100">
        <v>0</v>
      </c>
      <c r="O224" s="100">
        <v>0</v>
      </c>
      <c r="P224" s="190"/>
    </row>
    <row r="225" spans="1:16">
      <c r="A225" s="1140"/>
      <c r="B225" s="492" t="s">
        <v>32</v>
      </c>
      <c r="C225" s="147" t="s">
        <v>33</v>
      </c>
      <c r="D225" s="103" t="s">
        <v>113</v>
      </c>
      <c r="E225" s="103">
        <v>3</v>
      </c>
      <c r="F225" s="566">
        <v>1988.03</v>
      </c>
      <c r="G225" s="100">
        <v>0</v>
      </c>
      <c r="H225" s="108">
        <v>0</v>
      </c>
      <c r="I225" s="631">
        <v>0</v>
      </c>
      <c r="J225" s="100">
        <v>0</v>
      </c>
      <c r="K225" s="100">
        <v>0</v>
      </c>
      <c r="L225" s="100">
        <v>0</v>
      </c>
      <c r="M225" s="100">
        <v>0</v>
      </c>
      <c r="N225" s="100">
        <v>0</v>
      </c>
      <c r="O225" s="100">
        <v>0</v>
      </c>
      <c r="P225" s="190"/>
    </row>
    <row r="226" spans="1:16">
      <c r="A226" s="1140"/>
      <c r="B226" s="492" t="s">
        <v>32</v>
      </c>
      <c r="C226" s="147" t="s">
        <v>33</v>
      </c>
      <c r="D226" s="103" t="s">
        <v>113</v>
      </c>
      <c r="E226" s="103">
        <v>4</v>
      </c>
      <c r="F226" s="566">
        <v>1985.34</v>
      </c>
      <c r="G226" s="100">
        <v>0</v>
      </c>
      <c r="H226" s="108">
        <v>0</v>
      </c>
      <c r="I226" s="631">
        <v>0</v>
      </c>
      <c r="J226" s="100">
        <v>0</v>
      </c>
      <c r="K226" s="100">
        <v>0</v>
      </c>
      <c r="L226" s="100">
        <v>0</v>
      </c>
      <c r="M226" s="100">
        <v>0</v>
      </c>
      <c r="N226" s="100">
        <v>0</v>
      </c>
      <c r="O226" s="100">
        <v>0</v>
      </c>
      <c r="P226" s="190"/>
    </row>
    <row r="227" spans="1:16">
      <c r="A227" s="1140"/>
      <c r="B227" s="492" t="s">
        <v>32</v>
      </c>
      <c r="C227" s="147" t="s">
        <v>33</v>
      </c>
      <c r="D227" s="103" t="s">
        <v>113</v>
      </c>
      <c r="E227" s="103">
        <v>5</v>
      </c>
      <c r="F227" s="566">
        <v>1966.93</v>
      </c>
      <c r="G227" s="100">
        <v>0</v>
      </c>
      <c r="H227" s="108">
        <v>0</v>
      </c>
      <c r="I227" s="631">
        <v>0</v>
      </c>
      <c r="J227" s="100">
        <v>0</v>
      </c>
      <c r="K227" s="100">
        <v>0</v>
      </c>
      <c r="L227" s="100">
        <v>0</v>
      </c>
      <c r="M227" s="100">
        <v>0</v>
      </c>
      <c r="N227" s="100">
        <v>0</v>
      </c>
      <c r="O227" s="100">
        <v>0</v>
      </c>
      <c r="P227" s="190"/>
    </row>
    <row r="228" spans="1:16">
      <c r="A228" s="1140"/>
      <c r="B228" s="492" t="s">
        <v>32</v>
      </c>
      <c r="C228" s="147" t="s">
        <v>33</v>
      </c>
      <c r="D228" s="103" t="s">
        <v>113</v>
      </c>
      <c r="E228" s="103">
        <v>6</v>
      </c>
      <c r="F228" s="566">
        <v>1982.17</v>
      </c>
      <c r="G228" s="100">
        <v>0</v>
      </c>
      <c r="H228" s="108">
        <v>0</v>
      </c>
      <c r="I228" s="631">
        <v>0</v>
      </c>
      <c r="J228" s="100">
        <v>0</v>
      </c>
      <c r="K228" s="100">
        <v>0</v>
      </c>
      <c r="L228" s="100">
        <v>0</v>
      </c>
      <c r="M228" s="100">
        <v>0</v>
      </c>
      <c r="N228" s="100">
        <v>0</v>
      </c>
      <c r="O228" s="100">
        <v>0</v>
      </c>
      <c r="P228" s="190"/>
    </row>
    <row r="229" spans="1:16">
      <c r="A229" s="1140"/>
      <c r="B229" s="492" t="s">
        <v>32</v>
      </c>
      <c r="C229" s="147" t="s">
        <v>33</v>
      </c>
      <c r="D229" s="103" t="s">
        <v>113</v>
      </c>
      <c r="E229" s="103">
        <v>7</v>
      </c>
      <c r="F229" s="566">
        <v>2000</v>
      </c>
      <c r="G229" s="100">
        <v>0</v>
      </c>
      <c r="H229" s="108">
        <v>0</v>
      </c>
      <c r="I229" s="631">
        <v>0</v>
      </c>
      <c r="J229" s="100">
        <v>0</v>
      </c>
      <c r="K229" s="100">
        <v>0</v>
      </c>
      <c r="L229" s="100">
        <v>0</v>
      </c>
      <c r="M229" s="100">
        <v>0</v>
      </c>
      <c r="N229" s="100">
        <v>0</v>
      </c>
      <c r="O229" s="100">
        <v>0</v>
      </c>
      <c r="P229" s="190"/>
    </row>
    <row r="230" spans="1:16">
      <c r="A230" s="1140"/>
      <c r="B230" s="492" t="s">
        <v>32</v>
      </c>
      <c r="C230" s="147" t="s">
        <v>33</v>
      </c>
      <c r="D230" s="103" t="s">
        <v>113</v>
      </c>
      <c r="E230" s="103">
        <v>8</v>
      </c>
      <c r="F230" s="566">
        <v>2000</v>
      </c>
      <c r="G230" s="100">
        <v>0</v>
      </c>
      <c r="H230" s="108">
        <v>0</v>
      </c>
      <c r="I230" s="631">
        <v>0</v>
      </c>
      <c r="J230" s="100">
        <v>0</v>
      </c>
      <c r="K230" s="100">
        <v>0</v>
      </c>
      <c r="L230" s="100">
        <v>0</v>
      </c>
      <c r="M230" s="100">
        <v>0</v>
      </c>
      <c r="N230" s="100">
        <v>0</v>
      </c>
      <c r="O230" s="100">
        <v>0</v>
      </c>
      <c r="P230" s="190"/>
    </row>
    <row r="231" spans="1:16">
      <c r="A231" s="1140"/>
      <c r="B231" s="492" t="s">
        <v>32</v>
      </c>
      <c r="C231" s="147" t="s">
        <v>33</v>
      </c>
      <c r="D231" s="103" t="s">
        <v>113</v>
      </c>
      <c r="E231" s="103">
        <v>9</v>
      </c>
      <c r="F231" s="566">
        <v>1996.26</v>
      </c>
      <c r="G231" s="100">
        <v>0</v>
      </c>
      <c r="H231" s="108">
        <v>0</v>
      </c>
      <c r="I231" s="631">
        <v>0</v>
      </c>
      <c r="J231" s="100">
        <v>0</v>
      </c>
      <c r="K231" s="100">
        <v>0</v>
      </c>
      <c r="L231" s="100">
        <v>0</v>
      </c>
      <c r="M231" s="100">
        <v>0</v>
      </c>
      <c r="N231" s="100">
        <v>0</v>
      </c>
      <c r="O231" s="100">
        <v>0</v>
      </c>
      <c r="P231" s="190"/>
    </row>
    <row r="232" spans="1:16">
      <c r="A232" s="1140"/>
      <c r="B232" s="743" t="s">
        <v>32</v>
      </c>
      <c r="C232" s="148" t="s">
        <v>33</v>
      </c>
      <c r="D232" s="103" t="s">
        <v>113</v>
      </c>
      <c r="E232" s="112">
        <v>10</v>
      </c>
      <c r="F232" s="620">
        <v>2000</v>
      </c>
      <c r="G232" s="116">
        <v>0</v>
      </c>
      <c r="H232" s="118">
        <v>0</v>
      </c>
      <c r="I232" s="631">
        <v>0</v>
      </c>
      <c r="J232" s="116">
        <v>0</v>
      </c>
      <c r="K232" s="116">
        <v>0</v>
      </c>
      <c r="L232" s="116">
        <v>0</v>
      </c>
      <c r="M232" s="116">
        <v>0</v>
      </c>
      <c r="N232" s="116">
        <v>0</v>
      </c>
      <c r="O232" s="116">
        <v>0</v>
      </c>
      <c r="P232" s="190"/>
    </row>
    <row r="233" spans="1:16" s="171" customFormat="1" ht="15.75" thickBot="1">
      <c r="A233" s="1140"/>
      <c r="B233" s="774" t="s">
        <v>210</v>
      </c>
      <c r="C233" s="775"/>
      <c r="D233" s="563"/>
      <c r="E233" s="776"/>
      <c r="F233" s="674"/>
      <c r="G233" s="770">
        <f t="shared" ref="G233:O233" si="20">AVERAGE(G223:G232)</f>
        <v>0</v>
      </c>
      <c r="H233" s="554">
        <f t="shared" si="20"/>
        <v>0</v>
      </c>
      <c r="I233" s="770">
        <f>AVERAGE(I223:I232)</f>
        <v>0</v>
      </c>
      <c r="J233" s="553">
        <f t="shared" si="20"/>
        <v>6.2500000000000003E-3</v>
      </c>
      <c r="K233" s="553">
        <f t="shared" si="20"/>
        <v>0</v>
      </c>
      <c r="L233" s="553">
        <f t="shared" si="20"/>
        <v>0</v>
      </c>
      <c r="M233" s="553">
        <f t="shared" si="20"/>
        <v>0</v>
      </c>
      <c r="N233" s="553">
        <f t="shared" si="20"/>
        <v>0</v>
      </c>
      <c r="O233" s="553">
        <f t="shared" si="20"/>
        <v>0</v>
      </c>
      <c r="P233" s="768">
        <f>SUM(G233:O233)</f>
        <v>6.2500000000000003E-3</v>
      </c>
    </row>
    <row r="234" spans="1:16">
      <c r="A234" s="1140"/>
      <c r="B234" s="492" t="s">
        <v>34</v>
      </c>
      <c r="C234" s="147" t="s">
        <v>35</v>
      </c>
      <c r="D234" s="93" t="s">
        <v>111</v>
      </c>
      <c r="E234" s="103">
        <v>1</v>
      </c>
      <c r="F234" s="566">
        <v>1998.2</v>
      </c>
      <c r="G234" s="100">
        <v>0</v>
      </c>
      <c r="H234" s="108">
        <v>0</v>
      </c>
      <c r="I234" s="631">
        <v>0</v>
      </c>
      <c r="J234" s="100">
        <v>0</v>
      </c>
      <c r="K234" s="100">
        <v>0</v>
      </c>
      <c r="L234" s="100">
        <v>0</v>
      </c>
      <c r="M234" s="100">
        <v>0</v>
      </c>
      <c r="N234" s="100">
        <v>0</v>
      </c>
      <c r="O234" s="100">
        <v>0</v>
      </c>
      <c r="P234" s="190"/>
    </row>
    <row r="235" spans="1:16">
      <c r="A235" s="1140"/>
      <c r="B235" s="492" t="s">
        <v>34</v>
      </c>
      <c r="C235" s="147" t="s">
        <v>35</v>
      </c>
      <c r="D235" s="103" t="s">
        <v>111</v>
      </c>
      <c r="E235" s="103">
        <v>2</v>
      </c>
      <c r="F235" s="566">
        <v>1998.66</v>
      </c>
      <c r="G235" s="100">
        <v>0</v>
      </c>
      <c r="H235" s="108">
        <v>0</v>
      </c>
      <c r="I235" s="631">
        <v>0</v>
      </c>
      <c r="J235" s="100">
        <v>0.23165520899002331</v>
      </c>
      <c r="K235" s="100">
        <v>0</v>
      </c>
      <c r="L235" s="100">
        <v>0</v>
      </c>
      <c r="M235" s="100">
        <v>0</v>
      </c>
      <c r="N235" s="100">
        <v>0</v>
      </c>
      <c r="O235" s="100">
        <v>0</v>
      </c>
      <c r="P235" s="190"/>
    </row>
    <row r="236" spans="1:16">
      <c r="A236" s="1140"/>
      <c r="B236" s="492" t="s">
        <v>34</v>
      </c>
      <c r="C236" s="147" t="s">
        <v>35</v>
      </c>
      <c r="D236" s="103" t="s">
        <v>111</v>
      </c>
      <c r="E236" s="103">
        <v>3</v>
      </c>
      <c r="F236" s="566">
        <v>2000</v>
      </c>
      <c r="G236" s="100">
        <v>0</v>
      </c>
      <c r="H236" s="108">
        <v>0</v>
      </c>
      <c r="I236" s="631">
        <v>0</v>
      </c>
      <c r="J236" s="100">
        <v>0</v>
      </c>
      <c r="K236" s="100">
        <v>0</v>
      </c>
      <c r="L236" s="100">
        <v>0</v>
      </c>
      <c r="M236" s="100">
        <v>0</v>
      </c>
      <c r="N236" s="100">
        <v>0</v>
      </c>
      <c r="O236" s="100">
        <v>0</v>
      </c>
      <c r="P236" s="190"/>
    </row>
    <row r="237" spans="1:16">
      <c r="A237" s="1140"/>
      <c r="B237" s="492" t="s">
        <v>34</v>
      </c>
      <c r="C237" s="147" t="s">
        <v>35</v>
      </c>
      <c r="D237" s="103" t="s">
        <v>111</v>
      </c>
      <c r="E237" s="103">
        <v>4</v>
      </c>
      <c r="F237" s="566">
        <v>2000</v>
      </c>
      <c r="G237" s="100">
        <v>0</v>
      </c>
      <c r="H237" s="108">
        <v>0</v>
      </c>
      <c r="I237" s="631">
        <v>0</v>
      </c>
      <c r="J237" s="100">
        <v>0</v>
      </c>
      <c r="K237" s="100">
        <v>0</v>
      </c>
      <c r="L237" s="100">
        <v>0</v>
      </c>
      <c r="M237" s="100">
        <v>0</v>
      </c>
      <c r="N237" s="100">
        <v>0</v>
      </c>
      <c r="O237" s="100">
        <v>0</v>
      </c>
      <c r="P237" s="190"/>
    </row>
    <row r="238" spans="1:16">
      <c r="A238" s="1140"/>
      <c r="B238" s="492" t="s">
        <v>34</v>
      </c>
      <c r="C238" s="147" t="s">
        <v>35</v>
      </c>
      <c r="D238" s="103" t="s">
        <v>111</v>
      </c>
      <c r="E238" s="103">
        <v>5</v>
      </c>
      <c r="F238" s="566">
        <v>2000</v>
      </c>
      <c r="G238" s="100">
        <v>0</v>
      </c>
      <c r="H238" s="108">
        <v>0</v>
      </c>
      <c r="I238" s="631">
        <v>0</v>
      </c>
      <c r="J238" s="100">
        <v>0.69650000000000001</v>
      </c>
      <c r="K238" s="100">
        <v>0</v>
      </c>
      <c r="L238" s="100">
        <v>0</v>
      </c>
      <c r="M238" s="100">
        <v>0</v>
      </c>
      <c r="N238" s="100">
        <v>0</v>
      </c>
      <c r="O238" s="100">
        <v>0</v>
      </c>
      <c r="P238" s="190"/>
    </row>
    <row r="239" spans="1:16">
      <c r="A239" s="1140"/>
      <c r="B239" s="492" t="s">
        <v>34</v>
      </c>
      <c r="C239" s="147" t="s">
        <v>35</v>
      </c>
      <c r="D239" s="103" t="s">
        <v>111</v>
      </c>
      <c r="E239" s="103">
        <v>6</v>
      </c>
      <c r="F239" s="566">
        <v>2000</v>
      </c>
      <c r="G239" s="100">
        <v>0</v>
      </c>
      <c r="H239" s="108">
        <v>0</v>
      </c>
      <c r="I239" s="631">
        <v>0</v>
      </c>
      <c r="J239" s="100">
        <v>2.2499999999999999E-2</v>
      </c>
      <c r="K239" s="100">
        <v>0</v>
      </c>
      <c r="L239" s="100">
        <v>0</v>
      </c>
      <c r="M239" s="100">
        <v>0</v>
      </c>
      <c r="N239" s="100">
        <v>0</v>
      </c>
      <c r="O239" s="100">
        <v>0</v>
      </c>
      <c r="P239" s="190"/>
    </row>
    <row r="240" spans="1:16">
      <c r="A240" s="1140"/>
      <c r="B240" s="492" t="s">
        <v>34</v>
      </c>
      <c r="C240" s="147" t="s">
        <v>35</v>
      </c>
      <c r="D240" s="103" t="s">
        <v>111</v>
      </c>
      <c r="E240" s="103">
        <v>7</v>
      </c>
      <c r="F240" s="566">
        <v>2000</v>
      </c>
      <c r="G240" s="100">
        <v>0</v>
      </c>
      <c r="H240" s="108">
        <v>0</v>
      </c>
      <c r="I240" s="631">
        <v>0</v>
      </c>
      <c r="J240" s="100">
        <v>0.373</v>
      </c>
      <c r="K240" s="100">
        <v>0</v>
      </c>
      <c r="L240" s="100">
        <v>0</v>
      </c>
      <c r="M240" s="100">
        <v>0</v>
      </c>
      <c r="N240" s="100">
        <v>0</v>
      </c>
      <c r="O240" s="100">
        <v>0</v>
      </c>
      <c r="P240" s="190"/>
    </row>
    <row r="241" spans="1:16">
      <c r="A241" s="1140"/>
      <c r="B241" s="492" t="s">
        <v>34</v>
      </c>
      <c r="C241" s="147" t="s">
        <v>35</v>
      </c>
      <c r="D241" s="103" t="s">
        <v>111</v>
      </c>
      <c r="E241" s="103">
        <v>8</v>
      </c>
      <c r="F241" s="566">
        <v>2000</v>
      </c>
      <c r="G241" s="100">
        <v>0</v>
      </c>
      <c r="H241" s="108">
        <v>0</v>
      </c>
      <c r="I241" s="631">
        <v>0</v>
      </c>
      <c r="J241" s="100">
        <v>6.8000000000000005E-2</v>
      </c>
      <c r="K241" s="100">
        <v>0</v>
      </c>
      <c r="L241" s="100">
        <v>0</v>
      </c>
      <c r="M241" s="100">
        <v>0</v>
      </c>
      <c r="N241" s="100">
        <v>0</v>
      </c>
      <c r="O241" s="100">
        <v>0</v>
      </c>
      <c r="P241" s="190"/>
    </row>
    <row r="242" spans="1:16">
      <c r="A242" s="1140"/>
      <c r="B242" s="492" t="s">
        <v>34</v>
      </c>
      <c r="C242" s="147" t="s">
        <v>35</v>
      </c>
      <c r="D242" s="103" t="s">
        <v>111</v>
      </c>
      <c r="E242" s="103">
        <v>9</v>
      </c>
      <c r="F242" s="566">
        <v>2000</v>
      </c>
      <c r="G242" s="100">
        <v>0</v>
      </c>
      <c r="H242" s="108">
        <v>0</v>
      </c>
      <c r="I242" s="631">
        <v>0</v>
      </c>
      <c r="J242" s="100">
        <v>0.23749999999999999</v>
      </c>
      <c r="K242" s="100">
        <v>0</v>
      </c>
      <c r="L242" s="100">
        <v>0</v>
      </c>
      <c r="M242" s="100">
        <v>0</v>
      </c>
      <c r="N242" s="100">
        <v>0</v>
      </c>
      <c r="O242" s="100">
        <v>0</v>
      </c>
      <c r="P242" s="190"/>
    </row>
    <row r="243" spans="1:16">
      <c r="A243" s="1140"/>
      <c r="B243" s="743" t="s">
        <v>34</v>
      </c>
      <c r="C243" s="148" t="s">
        <v>35</v>
      </c>
      <c r="D243" s="103" t="s">
        <v>111</v>
      </c>
      <c r="E243" s="112">
        <v>10</v>
      </c>
      <c r="F243" s="620">
        <v>2000</v>
      </c>
      <c r="G243" s="116">
        <v>0</v>
      </c>
      <c r="H243" s="118">
        <v>0</v>
      </c>
      <c r="I243" s="631">
        <v>0</v>
      </c>
      <c r="J243" s="116">
        <v>0.1115</v>
      </c>
      <c r="K243" s="116">
        <v>0</v>
      </c>
      <c r="L243" s="116">
        <v>0</v>
      </c>
      <c r="M243" s="116">
        <v>0</v>
      </c>
      <c r="N243" s="116">
        <v>0</v>
      </c>
      <c r="O243" s="116">
        <v>0</v>
      </c>
      <c r="P243" s="190"/>
    </row>
    <row r="244" spans="1:16">
      <c r="A244" s="1140"/>
      <c r="B244" s="756" t="s">
        <v>211</v>
      </c>
      <c r="C244" s="749"/>
      <c r="D244" s="560"/>
      <c r="E244" s="560"/>
      <c r="F244" s="561"/>
      <c r="G244" s="548">
        <f t="shared" ref="G244:O244" si="21">AVERAGE(G234:G243)</f>
        <v>0</v>
      </c>
      <c r="H244" s="550">
        <f t="shared" si="21"/>
        <v>0</v>
      </c>
      <c r="I244" s="549">
        <f>AVERAGE(I234:I243)</f>
        <v>0</v>
      </c>
      <c r="J244" s="549">
        <f t="shared" si="21"/>
        <v>0.17406552089900235</v>
      </c>
      <c r="K244" s="549">
        <f t="shared" si="21"/>
        <v>0</v>
      </c>
      <c r="L244" s="549">
        <f t="shared" si="21"/>
        <v>0</v>
      </c>
      <c r="M244" s="549">
        <f t="shared" si="21"/>
        <v>0</v>
      </c>
      <c r="N244" s="549">
        <f t="shared" si="21"/>
        <v>0</v>
      </c>
      <c r="O244" s="549">
        <f t="shared" si="21"/>
        <v>0</v>
      </c>
      <c r="P244" s="769">
        <f>SUM(G244:O244)</f>
        <v>0.17406552089900235</v>
      </c>
    </row>
    <row r="245" spans="1:16">
      <c r="A245" s="1140"/>
      <c r="B245" s="492" t="s">
        <v>34</v>
      </c>
      <c r="C245" s="147" t="s">
        <v>35</v>
      </c>
      <c r="D245" s="103" t="s">
        <v>112</v>
      </c>
      <c r="E245" s="103">
        <v>1</v>
      </c>
      <c r="F245" s="566">
        <v>2000</v>
      </c>
      <c r="G245" s="100">
        <v>0</v>
      </c>
      <c r="H245" s="108">
        <v>0</v>
      </c>
      <c r="I245" s="631">
        <v>0</v>
      </c>
      <c r="J245" s="100">
        <v>0</v>
      </c>
      <c r="K245" s="100">
        <v>0</v>
      </c>
      <c r="L245" s="100">
        <v>0</v>
      </c>
      <c r="M245" s="100">
        <v>0</v>
      </c>
      <c r="N245" s="100">
        <v>0</v>
      </c>
      <c r="O245" s="100">
        <v>0</v>
      </c>
      <c r="P245" s="190"/>
    </row>
    <row r="246" spans="1:16">
      <c r="A246" s="1140"/>
      <c r="B246" s="492" t="s">
        <v>34</v>
      </c>
      <c r="C246" s="147" t="s">
        <v>35</v>
      </c>
      <c r="D246" s="103" t="s">
        <v>112</v>
      </c>
      <c r="E246" s="103">
        <v>2</v>
      </c>
      <c r="F246" s="566">
        <v>1999</v>
      </c>
      <c r="G246" s="100">
        <v>0</v>
      </c>
      <c r="H246" s="108">
        <v>0.81490745372686346</v>
      </c>
      <c r="I246" s="631">
        <v>0</v>
      </c>
      <c r="J246" s="100">
        <v>5.1025512756378191E-2</v>
      </c>
      <c r="K246" s="100">
        <v>0</v>
      </c>
      <c r="L246" s="100">
        <v>0</v>
      </c>
      <c r="M246" s="100">
        <v>0</v>
      </c>
      <c r="N246" s="100">
        <v>0</v>
      </c>
      <c r="O246" s="100">
        <v>0</v>
      </c>
      <c r="P246" s="190"/>
    </row>
    <row r="247" spans="1:16">
      <c r="A247" s="1140"/>
      <c r="B247" s="492" t="s">
        <v>34</v>
      </c>
      <c r="C247" s="147" t="s">
        <v>35</v>
      </c>
      <c r="D247" s="103" t="s">
        <v>112</v>
      </c>
      <c r="E247" s="103">
        <v>3</v>
      </c>
      <c r="F247" s="566">
        <v>2000</v>
      </c>
      <c r="G247" s="100">
        <v>0</v>
      </c>
      <c r="H247" s="108">
        <v>0</v>
      </c>
      <c r="I247" s="631">
        <v>0</v>
      </c>
      <c r="J247" s="100">
        <v>8.2000000000000003E-2</v>
      </c>
      <c r="K247" s="100">
        <v>0</v>
      </c>
      <c r="L247" s="100">
        <v>0</v>
      </c>
      <c r="M247" s="100">
        <v>0</v>
      </c>
      <c r="N247" s="100">
        <v>0</v>
      </c>
      <c r="O247" s="100">
        <v>0</v>
      </c>
      <c r="P247" s="190"/>
    </row>
    <row r="248" spans="1:16">
      <c r="A248" s="1140"/>
      <c r="B248" s="492" t="s">
        <v>34</v>
      </c>
      <c r="C248" s="147" t="s">
        <v>35</v>
      </c>
      <c r="D248" s="103" t="s">
        <v>112</v>
      </c>
      <c r="E248" s="103">
        <v>4</v>
      </c>
      <c r="F248" s="566">
        <v>2000</v>
      </c>
      <c r="G248" s="100">
        <v>0</v>
      </c>
      <c r="H248" s="108">
        <v>0</v>
      </c>
      <c r="I248" s="631">
        <v>0</v>
      </c>
      <c r="J248" s="100">
        <v>9.5500000000000002E-2</v>
      </c>
      <c r="K248" s="100">
        <v>0</v>
      </c>
      <c r="L248" s="100">
        <v>0</v>
      </c>
      <c r="M248" s="100">
        <v>0</v>
      </c>
      <c r="N248" s="100">
        <v>0</v>
      </c>
      <c r="O248" s="100">
        <v>0</v>
      </c>
      <c r="P248" s="190"/>
    </row>
    <row r="249" spans="1:16">
      <c r="A249" s="1140"/>
      <c r="B249" s="492" t="s">
        <v>34</v>
      </c>
      <c r="C249" s="147" t="s">
        <v>35</v>
      </c>
      <c r="D249" s="103" t="s">
        <v>112</v>
      </c>
      <c r="E249" s="103">
        <v>5</v>
      </c>
      <c r="F249" s="566">
        <v>2000</v>
      </c>
      <c r="G249" s="100">
        <v>0</v>
      </c>
      <c r="H249" s="108">
        <v>0</v>
      </c>
      <c r="I249" s="631">
        <v>0</v>
      </c>
      <c r="J249" s="100">
        <v>6.0999999999999999E-2</v>
      </c>
      <c r="K249" s="100">
        <v>0</v>
      </c>
      <c r="L249" s="100">
        <v>0</v>
      </c>
      <c r="M249" s="100">
        <v>0</v>
      </c>
      <c r="N249" s="100">
        <v>0</v>
      </c>
      <c r="O249" s="100">
        <v>0</v>
      </c>
      <c r="P249" s="190"/>
    </row>
    <row r="250" spans="1:16">
      <c r="A250" s="1140"/>
      <c r="B250" s="492" t="s">
        <v>34</v>
      </c>
      <c r="C250" s="147" t="s">
        <v>35</v>
      </c>
      <c r="D250" s="103" t="s">
        <v>112</v>
      </c>
      <c r="E250" s="103">
        <v>6</v>
      </c>
      <c r="F250" s="566">
        <v>2000</v>
      </c>
      <c r="G250" s="100">
        <v>0</v>
      </c>
      <c r="H250" s="108">
        <v>0</v>
      </c>
      <c r="I250" s="631">
        <v>0</v>
      </c>
      <c r="J250" s="100">
        <v>0</v>
      </c>
      <c r="K250" s="100">
        <v>0</v>
      </c>
      <c r="L250" s="100">
        <v>0</v>
      </c>
      <c r="M250" s="100">
        <v>0</v>
      </c>
      <c r="N250" s="100">
        <v>0</v>
      </c>
      <c r="O250" s="100">
        <v>0</v>
      </c>
      <c r="P250" s="190"/>
    </row>
    <row r="251" spans="1:16">
      <c r="A251" s="1140"/>
      <c r="B251" s="492" t="s">
        <v>34</v>
      </c>
      <c r="C251" s="147" t="s">
        <v>35</v>
      </c>
      <c r="D251" s="103" t="s">
        <v>112</v>
      </c>
      <c r="E251" s="103">
        <v>7</v>
      </c>
      <c r="F251" s="566">
        <v>2000</v>
      </c>
      <c r="G251" s="100">
        <v>0</v>
      </c>
      <c r="H251" s="108">
        <v>0</v>
      </c>
      <c r="I251" s="631">
        <v>0</v>
      </c>
      <c r="J251" s="100">
        <v>0</v>
      </c>
      <c r="K251" s="100">
        <v>0</v>
      </c>
      <c r="L251" s="100">
        <v>0</v>
      </c>
      <c r="M251" s="100">
        <v>0</v>
      </c>
      <c r="N251" s="100">
        <v>0</v>
      </c>
      <c r="O251" s="100">
        <v>0</v>
      </c>
      <c r="P251" s="190"/>
    </row>
    <row r="252" spans="1:16">
      <c r="A252" s="1140"/>
      <c r="B252" s="492" t="s">
        <v>34</v>
      </c>
      <c r="C252" s="147" t="s">
        <v>35</v>
      </c>
      <c r="D252" s="103" t="s">
        <v>112</v>
      </c>
      <c r="E252" s="103">
        <v>8</v>
      </c>
      <c r="F252" s="566">
        <v>2000</v>
      </c>
      <c r="G252" s="100">
        <v>0</v>
      </c>
      <c r="H252" s="108">
        <v>0</v>
      </c>
      <c r="I252" s="631">
        <v>0</v>
      </c>
      <c r="J252" s="100">
        <v>0.08</v>
      </c>
      <c r="K252" s="100">
        <v>0</v>
      </c>
      <c r="L252" s="100">
        <v>0</v>
      </c>
      <c r="M252" s="100">
        <v>0</v>
      </c>
      <c r="N252" s="100">
        <v>0</v>
      </c>
      <c r="O252" s="100">
        <v>0</v>
      </c>
      <c r="P252" s="190"/>
    </row>
    <row r="253" spans="1:16">
      <c r="A253" s="1140"/>
      <c r="B253" s="492" t="s">
        <v>34</v>
      </c>
      <c r="C253" s="147" t="s">
        <v>35</v>
      </c>
      <c r="D253" s="103" t="s">
        <v>112</v>
      </c>
      <c r="E253" s="103">
        <v>9</v>
      </c>
      <c r="F253" s="566">
        <v>2000</v>
      </c>
      <c r="G253" s="100">
        <v>0</v>
      </c>
      <c r="H253" s="108">
        <v>0</v>
      </c>
      <c r="I253" s="631">
        <v>0</v>
      </c>
      <c r="J253" s="100">
        <v>0</v>
      </c>
      <c r="K253" s="100">
        <v>0</v>
      </c>
      <c r="L253" s="100">
        <v>0</v>
      </c>
      <c r="M253" s="100">
        <v>0</v>
      </c>
      <c r="N253" s="100">
        <v>0</v>
      </c>
      <c r="O253" s="100">
        <v>0</v>
      </c>
      <c r="P253" s="190"/>
    </row>
    <row r="254" spans="1:16">
      <c r="A254" s="1140"/>
      <c r="B254" s="743" t="s">
        <v>34</v>
      </c>
      <c r="C254" s="148" t="s">
        <v>35</v>
      </c>
      <c r="D254" s="103" t="s">
        <v>112</v>
      </c>
      <c r="E254" s="112">
        <v>10</v>
      </c>
      <c r="F254" s="620">
        <v>2000</v>
      </c>
      <c r="G254" s="116">
        <v>0</v>
      </c>
      <c r="H254" s="118">
        <v>0</v>
      </c>
      <c r="I254" s="631">
        <v>0</v>
      </c>
      <c r="J254" s="116">
        <v>0.17849999999999999</v>
      </c>
      <c r="K254" s="116">
        <v>0</v>
      </c>
      <c r="L254" s="116">
        <v>0</v>
      </c>
      <c r="M254" s="116">
        <v>0</v>
      </c>
      <c r="N254" s="116">
        <v>0</v>
      </c>
      <c r="O254" s="116">
        <v>0</v>
      </c>
      <c r="P254" s="190"/>
    </row>
    <row r="255" spans="1:16">
      <c r="A255" s="1140"/>
      <c r="B255" s="756" t="s">
        <v>210</v>
      </c>
      <c r="C255" s="749"/>
      <c r="D255" s="560"/>
      <c r="E255" s="560"/>
      <c r="F255" s="561"/>
      <c r="G255" s="548">
        <f t="shared" ref="G255:O255" si="22">AVERAGE(G245:G254)</f>
        <v>0</v>
      </c>
      <c r="H255" s="550">
        <f t="shared" si="22"/>
        <v>8.1490745372686343E-2</v>
      </c>
      <c r="I255" s="549">
        <f>AVERAGE(I245:I254)</f>
        <v>0</v>
      </c>
      <c r="J255" s="549">
        <f t="shared" si="22"/>
        <v>5.4802551275637823E-2</v>
      </c>
      <c r="K255" s="549">
        <f t="shared" si="22"/>
        <v>0</v>
      </c>
      <c r="L255" s="549">
        <f t="shared" si="22"/>
        <v>0</v>
      </c>
      <c r="M255" s="549">
        <f t="shared" si="22"/>
        <v>0</v>
      </c>
      <c r="N255" s="549">
        <f t="shared" si="22"/>
        <v>0</v>
      </c>
      <c r="O255" s="549">
        <f t="shared" si="22"/>
        <v>0</v>
      </c>
      <c r="P255" s="769">
        <f>SUM(G255:O255)</f>
        <v>0.13629329664832418</v>
      </c>
    </row>
    <row r="256" spans="1:16">
      <c r="A256" s="1140"/>
      <c r="B256" s="492" t="s">
        <v>34</v>
      </c>
      <c r="C256" s="147" t="s">
        <v>35</v>
      </c>
      <c r="D256" s="103" t="s">
        <v>113</v>
      </c>
      <c r="E256" s="103">
        <v>1</v>
      </c>
      <c r="F256" s="566">
        <v>2000</v>
      </c>
      <c r="G256" s="100">
        <v>0</v>
      </c>
      <c r="H256" s="108">
        <v>0</v>
      </c>
      <c r="I256" s="631">
        <v>0</v>
      </c>
      <c r="J256" s="100">
        <v>2.5999999999999999E-2</v>
      </c>
      <c r="K256" s="100">
        <v>0</v>
      </c>
      <c r="L256" s="100">
        <v>0</v>
      </c>
      <c r="M256" s="100">
        <v>0</v>
      </c>
      <c r="N256" s="100">
        <v>0</v>
      </c>
      <c r="O256" s="100">
        <v>0</v>
      </c>
      <c r="P256" s="190"/>
    </row>
    <row r="257" spans="1:16">
      <c r="A257" s="1140"/>
      <c r="B257" s="492" t="s">
        <v>34</v>
      </c>
      <c r="C257" s="147" t="s">
        <v>35</v>
      </c>
      <c r="D257" s="103" t="s">
        <v>113</v>
      </c>
      <c r="E257" s="103">
        <v>2</v>
      </c>
      <c r="F257" s="566">
        <v>2000</v>
      </c>
      <c r="G257" s="100">
        <v>0</v>
      </c>
      <c r="H257" s="108">
        <v>0</v>
      </c>
      <c r="I257" s="631">
        <v>0</v>
      </c>
      <c r="J257" s="100">
        <v>6.1499999999999999E-2</v>
      </c>
      <c r="K257" s="100">
        <v>0</v>
      </c>
      <c r="L257" s="100">
        <v>0</v>
      </c>
      <c r="M257" s="100">
        <v>0</v>
      </c>
      <c r="N257" s="100">
        <v>0</v>
      </c>
      <c r="O257" s="100">
        <v>0</v>
      </c>
      <c r="P257" s="190"/>
    </row>
    <row r="258" spans="1:16">
      <c r="A258" s="1140"/>
      <c r="B258" s="492" t="s">
        <v>34</v>
      </c>
      <c r="C258" s="147" t="s">
        <v>35</v>
      </c>
      <c r="D258" s="103" t="s">
        <v>113</v>
      </c>
      <c r="E258" s="103">
        <v>3</v>
      </c>
      <c r="F258" s="566">
        <v>2000</v>
      </c>
      <c r="G258" s="100">
        <v>0</v>
      </c>
      <c r="H258" s="108">
        <v>0</v>
      </c>
      <c r="I258" s="631">
        <v>0</v>
      </c>
      <c r="J258" s="100">
        <v>0.26800000000000002</v>
      </c>
      <c r="K258" s="100">
        <v>0</v>
      </c>
      <c r="L258" s="100">
        <v>0</v>
      </c>
      <c r="M258" s="100">
        <v>0</v>
      </c>
      <c r="N258" s="100">
        <v>0</v>
      </c>
      <c r="O258" s="100">
        <v>0</v>
      </c>
      <c r="P258" s="190"/>
    </row>
    <row r="259" spans="1:16">
      <c r="A259" s="1140"/>
      <c r="B259" s="492" t="s">
        <v>34</v>
      </c>
      <c r="C259" s="147" t="s">
        <v>35</v>
      </c>
      <c r="D259" s="103" t="s">
        <v>113</v>
      </c>
      <c r="E259" s="103">
        <v>4</v>
      </c>
      <c r="F259" s="566">
        <v>2000</v>
      </c>
      <c r="G259" s="100">
        <v>0</v>
      </c>
      <c r="H259" s="108">
        <v>0</v>
      </c>
      <c r="I259" s="631">
        <v>0</v>
      </c>
      <c r="J259" s="100">
        <v>0</v>
      </c>
      <c r="K259" s="100">
        <v>0</v>
      </c>
      <c r="L259" s="100">
        <v>0</v>
      </c>
      <c r="M259" s="100">
        <v>0</v>
      </c>
      <c r="N259" s="100">
        <v>0</v>
      </c>
      <c r="O259" s="100">
        <v>0</v>
      </c>
      <c r="P259" s="190"/>
    </row>
    <row r="260" spans="1:16">
      <c r="A260" s="1140"/>
      <c r="B260" s="492" t="s">
        <v>34</v>
      </c>
      <c r="C260" s="147" t="s">
        <v>35</v>
      </c>
      <c r="D260" s="103" t="s">
        <v>113</v>
      </c>
      <c r="E260" s="103">
        <v>5</v>
      </c>
      <c r="F260" s="566">
        <v>2000</v>
      </c>
      <c r="G260" s="100">
        <v>0</v>
      </c>
      <c r="H260" s="108">
        <v>0</v>
      </c>
      <c r="I260" s="631">
        <v>0</v>
      </c>
      <c r="J260" s="100">
        <v>0</v>
      </c>
      <c r="K260" s="100">
        <v>0</v>
      </c>
      <c r="L260" s="100">
        <v>0</v>
      </c>
      <c r="M260" s="100">
        <v>0</v>
      </c>
      <c r="N260" s="100">
        <v>0</v>
      </c>
      <c r="O260" s="100">
        <v>0</v>
      </c>
      <c r="P260" s="190"/>
    </row>
    <row r="261" spans="1:16">
      <c r="A261" s="1140"/>
      <c r="B261" s="492" t="s">
        <v>34</v>
      </c>
      <c r="C261" s="147" t="s">
        <v>35</v>
      </c>
      <c r="D261" s="103" t="s">
        <v>113</v>
      </c>
      <c r="E261" s="103">
        <v>6</v>
      </c>
      <c r="F261" s="566">
        <v>2000</v>
      </c>
      <c r="G261" s="100">
        <v>0</v>
      </c>
      <c r="H261" s="108">
        <v>0</v>
      </c>
      <c r="I261" s="631">
        <v>0</v>
      </c>
      <c r="J261" s="100">
        <v>0</v>
      </c>
      <c r="K261" s="100">
        <v>0</v>
      </c>
      <c r="L261" s="100">
        <v>0</v>
      </c>
      <c r="M261" s="100">
        <v>0</v>
      </c>
      <c r="N261" s="100">
        <v>0</v>
      </c>
      <c r="O261" s="100">
        <v>0</v>
      </c>
      <c r="P261" s="190"/>
    </row>
    <row r="262" spans="1:16">
      <c r="A262" s="1140"/>
      <c r="B262" s="492" t="s">
        <v>34</v>
      </c>
      <c r="C262" s="147" t="s">
        <v>35</v>
      </c>
      <c r="D262" s="103" t="s">
        <v>113</v>
      </c>
      <c r="E262" s="103">
        <v>7</v>
      </c>
      <c r="F262" s="566">
        <v>2000</v>
      </c>
      <c r="G262" s="100">
        <v>0</v>
      </c>
      <c r="H262" s="108">
        <v>0</v>
      </c>
      <c r="I262" s="631">
        <v>0</v>
      </c>
      <c r="J262" s="100">
        <v>0.36399999999999999</v>
      </c>
      <c r="K262" s="100">
        <v>0</v>
      </c>
      <c r="L262" s="100">
        <v>0</v>
      </c>
      <c r="M262" s="100">
        <v>0</v>
      </c>
      <c r="N262" s="100">
        <v>0</v>
      </c>
      <c r="O262" s="100">
        <v>0</v>
      </c>
      <c r="P262" s="190"/>
    </row>
    <row r="263" spans="1:16">
      <c r="A263" s="1140"/>
      <c r="B263" s="492" t="s">
        <v>34</v>
      </c>
      <c r="C263" s="147" t="s">
        <v>35</v>
      </c>
      <c r="D263" s="103" t="s">
        <v>113</v>
      </c>
      <c r="E263" s="103">
        <v>8</v>
      </c>
      <c r="F263" s="566">
        <v>2000</v>
      </c>
      <c r="G263" s="100">
        <v>0</v>
      </c>
      <c r="H263" s="108">
        <v>0</v>
      </c>
      <c r="I263" s="631">
        <v>0</v>
      </c>
      <c r="J263" s="100">
        <v>9.5000000000000001E-2</v>
      </c>
      <c r="K263" s="100">
        <v>0</v>
      </c>
      <c r="L263" s="100">
        <v>0</v>
      </c>
      <c r="M263" s="100">
        <v>0</v>
      </c>
      <c r="N263" s="100">
        <v>0</v>
      </c>
      <c r="O263" s="100">
        <v>0</v>
      </c>
      <c r="P263" s="190"/>
    </row>
    <row r="264" spans="1:16">
      <c r="A264" s="1140"/>
      <c r="B264" s="492" t="s">
        <v>34</v>
      </c>
      <c r="C264" s="147" t="s">
        <v>35</v>
      </c>
      <c r="D264" s="103" t="s">
        <v>113</v>
      </c>
      <c r="E264" s="103">
        <v>9</v>
      </c>
      <c r="F264" s="566">
        <v>2000</v>
      </c>
      <c r="G264" s="100">
        <v>0</v>
      </c>
      <c r="H264" s="108">
        <v>0</v>
      </c>
      <c r="I264" s="631">
        <v>0</v>
      </c>
      <c r="J264" s="100">
        <v>0.26900000000000002</v>
      </c>
      <c r="K264" s="100">
        <v>0</v>
      </c>
      <c r="L264" s="100">
        <v>0</v>
      </c>
      <c r="M264" s="100">
        <v>0</v>
      </c>
      <c r="N264" s="100">
        <v>0</v>
      </c>
      <c r="O264" s="100">
        <v>0</v>
      </c>
      <c r="P264" s="190"/>
    </row>
    <row r="265" spans="1:16">
      <c r="A265" s="1140"/>
      <c r="B265" s="743" t="s">
        <v>34</v>
      </c>
      <c r="C265" s="148" t="s">
        <v>35</v>
      </c>
      <c r="D265" s="103" t="s">
        <v>113</v>
      </c>
      <c r="E265" s="112">
        <v>10</v>
      </c>
      <c r="F265" s="620">
        <v>2000</v>
      </c>
      <c r="G265" s="116">
        <v>0</v>
      </c>
      <c r="H265" s="118">
        <v>0</v>
      </c>
      <c r="I265" s="631">
        <v>0</v>
      </c>
      <c r="J265" s="116">
        <v>0.49299999999999999</v>
      </c>
      <c r="K265" s="116">
        <v>0</v>
      </c>
      <c r="L265" s="116">
        <v>0</v>
      </c>
      <c r="M265" s="116">
        <v>0</v>
      </c>
      <c r="N265" s="116">
        <v>0</v>
      </c>
      <c r="O265" s="116">
        <v>0</v>
      </c>
      <c r="P265" s="190"/>
    </row>
    <row r="266" spans="1:16" ht="15.75" thickBot="1">
      <c r="A266" s="1140"/>
      <c r="B266" s="774" t="s">
        <v>210</v>
      </c>
      <c r="C266" s="755"/>
      <c r="D266" s="563"/>
      <c r="E266" s="563"/>
      <c r="F266" s="564"/>
      <c r="G266" s="770">
        <f t="shared" ref="G266:O266" si="23">AVERAGE(G256:G265)</f>
        <v>0</v>
      </c>
      <c r="H266" s="554">
        <f t="shared" si="23"/>
        <v>0</v>
      </c>
      <c r="I266" s="770">
        <f>AVERAGE(I256:I265)</f>
        <v>0</v>
      </c>
      <c r="J266" s="553">
        <f t="shared" si="23"/>
        <v>0.15764999999999998</v>
      </c>
      <c r="K266" s="553">
        <f t="shared" si="23"/>
        <v>0</v>
      </c>
      <c r="L266" s="553">
        <f t="shared" si="23"/>
        <v>0</v>
      </c>
      <c r="M266" s="553">
        <f t="shared" si="23"/>
        <v>0</v>
      </c>
      <c r="N266" s="553">
        <f t="shared" si="23"/>
        <v>0</v>
      </c>
      <c r="O266" s="553">
        <f t="shared" si="23"/>
        <v>0</v>
      </c>
      <c r="P266" s="768">
        <f>SUM(G266:O266)</f>
        <v>0.15764999999999998</v>
      </c>
    </row>
    <row r="267" spans="1:16">
      <c r="A267" s="1140"/>
      <c r="B267" s="492" t="s">
        <v>36</v>
      </c>
      <c r="C267" s="147" t="s">
        <v>37</v>
      </c>
      <c r="D267" s="93" t="s">
        <v>111</v>
      </c>
      <c r="E267" s="103">
        <v>1</v>
      </c>
      <c r="F267" s="566">
        <v>2000</v>
      </c>
      <c r="G267" s="100">
        <v>0</v>
      </c>
      <c r="H267" s="108">
        <v>0</v>
      </c>
      <c r="I267" s="631">
        <v>0</v>
      </c>
      <c r="J267" s="100">
        <v>0.1525</v>
      </c>
      <c r="K267" s="100">
        <v>0</v>
      </c>
      <c r="L267" s="100">
        <v>0</v>
      </c>
      <c r="M267" s="100">
        <v>0</v>
      </c>
      <c r="N267" s="100">
        <v>0</v>
      </c>
      <c r="O267" s="100">
        <v>0</v>
      </c>
      <c r="P267" s="190"/>
    </row>
    <row r="268" spans="1:16">
      <c r="A268" s="1140"/>
      <c r="B268" s="492" t="s">
        <v>36</v>
      </c>
      <c r="C268" s="147" t="s">
        <v>37</v>
      </c>
      <c r="D268" s="103" t="s">
        <v>111</v>
      </c>
      <c r="E268" s="103">
        <v>2</v>
      </c>
      <c r="F268" s="566">
        <v>1998.45</v>
      </c>
      <c r="G268" s="100">
        <v>0</v>
      </c>
      <c r="H268" s="108">
        <v>0</v>
      </c>
      <c r="I268" s="631">
        <v>0</v>
      </c>
      <c r="J268" s="100">
        <v>0.52640796617378471</v>
      </c>
      <c r="K268" s="100">
        <v>0</v>
      </c>
      <c r="L268" s="100">
        <v>0</v>
      </c>
      <c r="M268" s="100">
        <v>0</v>
      </c>
      <c r="N268" s="100">
        <v>0</v>
      </c>
      <c r="O268" s="100">
        <v>0</v>
      </c>
      <c r="P268" s="190"/>
    </row>
    <row r="269" spans="1:16">
      <c r="A269" s="1140"/>
      <c r="B269" s="492" t="s">
        <v>36</v>
      </c>
      <c r="C269" s="147" t="s">
        <v>37</v>
      </c>
      <c r="D269" s="103" t="s">
        <v>111</v>
      </c>
      <c r="E269" s="103">
        <v>3</v>
      </c>
      <c r="F269" s="566">
        <v>1986.92</v>
      </c>
      <c r="G269" s="100">
        <v>0</v>
      </c>
      <c r="H269" s="108">
        <v>0</v>
      </c>
      <c r="I269" s="631">
        <v>0</v>
      </c>
      <c r="J269" s="100">
        <v>5.133573571155356E-2</v>
      </c>
      <c r="K269" s="100">
        <v>0</v>
      </c>
      <c r="L269" s="100">
        <v>0</v>
      </c>
      <c r="M269" s="100">
        <v>0</v>
      </c>
      <c r="N269" s="100">
        <v>0</v>
      </c>
      <c r="O269" s="100">
        <v>0</v>
      </c>
      <c r="P269" s="190"/>
    </row>
    <row r="270" spans="1:16">
      <c r="A270" s="1140"/>
      <c r="B270" s="492" t="s">
        <v>36</v>
      </c>
      <c r="C270" s="147" t="s">
        <v>37</v>
      </c>
      <c r="D270" s="103" t="s">
        <v>111</v>
      </c>
      <c r="E270" s="103">
        <v>4</v>
      </c>
      <c r="F270" s="566">
        <v>1963.02</v>
      </c>
      <c r="G270" s="100">
        <v>0</v>
      </c>
      <c r="H270" s="108">
        <v>0</v>
      </c>
      <c r="I270" s="631">
        <v>0</v>
      </c>
      <c r="J270" s="100">
        <v>0.2256726880011411</v>
      </c>
      <c r="K270" s="100">
        <v>0</v>
      </c>
      <c r="L270" s="100">
        <v>0</v>
      </c>
      <c r="M270" s="100">
        <v>0</v>
      </c>
      <c r="N270" s="100">
        <v>0</v>
      </c>
      <c r="O270" s="100">
        <v>0</v>
      </c>
      <c r="P270" s="190"/>
    </row>
    <row r="271" spans="1:16">
      <c r="A271" s="1140"/>
      <c r="B271" s="492" t="s">
        <v>36</v>
      </c>
      <c r="C271" s="147" t="s">
        <v>37</v>
      </c>
      <c r="D271" s="103" t="s">
        <v>111</v>
      </c>
      <c r="E271" s="103">
        <v>5</v>
      </c>
      <c r="F271" s="566">
        <v>1994.92</v>
      </c>
      <c r="G271" s="100">
        <v>0</v>
      </c>
      <c r="H271" s="108">
        <v>0</v>
      </c>
      <c r="I271" s="631">
        <v>0</v>
      </c>
      <c r="J271" s="100">
        <v>7.3687165400116286E-2</v>
      </c>
      <c r="K271" s="100">
        <v>0</v>
      </c>
      <c r="L271" s="100">
        <v>0</v>
      </c>
      <c r="M271" s="100">
        <v>0</v>
      </c>
      <c r="N271" s="100">
        <v>0</v>
      </c>
      <c r="O271" s="100">
        <v>0</v>
      </c>
      <c r="P271" s="190"/>
    </row>
    <row r="272" spans="1:16">
      <c r="A272" s="1140"/>
      <c r="B272" s="492" t="s">
        <v>36</v>
      </c>
      <c r="C272" s="147" t="s">
        <v>37</v>
      </c>
      <c r="D272" s="103" t="s">
        <v>111</v>
      </c>
      <c r="E272" s="103">
        <v>6</v>
      </c>
      <c r="F272" s="566">
        <v>1996.3</v>
      </c>
      <c r="G272" s="100">
        <v>0</v>
      </c>
      <c r="H272" s="108">
        <v>0</v>
      </c>
      <c r="I272" s="631">
        <v>0</v>
      </c>
      <c r="J272" s="100">
        <v>0.20838551319941892</v>
      </c>
      <c r="K272" s="100">
        <v>0</v>
      </c>
      <c r="L272" s="100">
        <v>0</v>
      </c>
      <c r="M272" s="100">
        <v>0</v>
      </c>
      <c r="N272" s="100">
        <v>0</v>
      </c>
      <c r="O272" s="100">
        <v>0</v>
      </c>
      <c r="P272" s="190"/>
    </row>
    <row r="273" spans="1:16">
      <c r="A273" s="1140"/>
      <c r="B273" s="492" t="s">
        <v>36</v>
      </c>
      <c r="C273" s="147" t="s">
        <v>37</v>
      </c>
      <c r="D273" s="103" t="s">
        <v>111</v>
      </c>
      <c r="E273" s="103">
        <v>7</v>
      </c>
      <c r="F273" s="566">
        <v>1988.68</v>
      </c>
      <c r="G273" s="100">
        <v>0</v>
      </c>
      <c r="H273" s="108">
        <v>0</v>
      </c>
      <c r="I273" s="631">
        <v>0</v>
      </c>
      <c r="J273" s="100">
        <v>0.17448759981495263</v>
      </c>
      <c r="K273" s="100">
        <v>0</v>
      </c>
      <c r="L273" s="100">
        <v>0</v>
      </c>
      <c r="M273" s="100">
        <v>0</v>
      </c>
      <c r="N273" s="100">
        <v>0</v>
      </c>
      <c r="O273" s="100">
        <v>0</v>
      </c>
      <c r="P273" s="190"/>
    </row>
    <row r="274" spans="1:16">
      <c r="A274" s="1140"/>
      <c r="B274" s="492" t="s">
        <v>36</v>
      </c>
      <c r="C274" s="147" t="s">
        <v>37</v>
      </c>
      <c r="D274" s="103" t="s">
        <v>111</v>
      </c>
      <c r="E274" s="103">
        <v>8</v>
      </c>
      <c r="F274" s="566">
        <v>1967.27</v>
      </c>
      <c r="G274" s="100">
        <v>0</v>
      </c>
      <c r="H274" s="108">
        <v>0</v>
      </c>
      <c r="I274" s="631">
        <v>0</v>
      </c>
      <c r="J274" s="100">
        <v>0</v>
      </c>
      <c r="K274" s="100">
        <v>0</v>
      </c>
      <c r="L274" s="100">
        <v>0</v>
      </c>
      <c r="M274" s="100">
        <v>0</v>
      </c>
      <c r="N274" s="100">
        <v>0</v>
      </c>
      <c r="O274" s="100">
        <v>0</v>
      </c>
      <c r="P274" s="190"/>
    </row>
    <row r="275" spans="1:16">
      <c r="A275" s="1140"/>
      <c r="B275" s="492" t="s">
        <v>36</v>
      </c>
      <c r="C275" s="147" t="s">
        <v>37</v>
      </c>
      <c r="D275" s="103" t="s">
        <v>111</v>
      </c>
      <c r="E275" s="103">
        <v>9</v>
      </c>
      <c r="F275" s="566">
        <v>1867.95</v>
      </c>
      <c r="G275" s="100">
        <v>0</v>
      </c>
      <c r="H275" s="108">
        <v>0</v>
      </c>
      <c r="I275" s="631">
        <v>0</v>
      </c>
      <c r="J275" s="100">
        <v>0</v>
      </c>
      <c r="K275" s="100">
        <v>0</v>
      </c>
      <c r="L275" s="100">
        <v>0</v>
      </c>
      <c r="M275" s="100">
        <v>0</v>
      </c>
      <c r="N275" s="100">
        <v>0</v>
      </c>
      <c r="O275" s="100">
        <v>0</v>
      </c>
      <c r="P275" s="190"/>
    </row>
    <row r="276" spans="1:16">
      <c r="A276" s="1140"/>
      <c r="B276" s="743" t="s">
        <v>36</v>
      </c>
      <c r="C276" s="148" t="s">
        <v>37</v>
      </c>
      <c r="D276" s="103" t="s">
        <v>111</v>
      </c>
      <c r="E276" s="112">
        <v>10</v>
      </c>
      <c r="F276" s="620">
        <v>1996.09</v>
      </c>
      <c r="G276" s="116">
        <v>0</v>
      </c>
      <c r="H276" s="118">
        <v>0</v>
      </c>
      <c r="I276" s="631">
        <v>0</v>
      </c>
      <c r="J276" s="116">
        <v>0</v>
      </c>
      <c r="K276" s="116">
        <v>0</v>
      </c>
      <c r="L276" s="116">
        <v>0</v>
      </c>
      <c r="M276" s="116">
        <v>0</v>
      </c>
      <c r="N276" s="116">
        <v>0</v>
      </c>
      <c r="O276" s="116">
        <v>0</v>
      </c>
      <c r="P276" s="190"/>
    </row>
    <row r="277" spans="1:16">
      <c r="A277" s="1140"/>
      <c r="B277" s="756" t="s">
        <v>210</v>
      </c>
      <c r="C277" s="749"/>
      <c r="D277" s="560"/>
      <c r="E277" s="560"/>
      <c r="F277" s="561"/>
      <c r="G277" s="548">
        <f t="shared" ref="G277:O277" si="24">AVERAGE(G267:G276)</f>
        <v>0</v>
      </c>
      <c r="H277" s="550">
        <f t="shared" si="24"/>
        <v>0</v>
      </c>
      <c r="I277" s="549">
        <f>AVERAGE(I267:I276)</f>
        <v>0</v>
      </c>
      <c r="J277" s="549">
        <f t="shared" si="24"/>
        <v>0.14124766683009674</v>
      </c>
      <c r="K277" s="549">
        <f t="shared" si="24"/>
        <v>0</v>
      </c>
      <c r="L277" s="549">
        <f t="shared" si="24"/>
        <v>0</v>
      </c>
      <c r="M277" s="549">
        <f t="shared" si="24"/>
        <v>0</v>
      </c>
      <c r="N277" s="549">
        <f t="shared" si="24"/>
        <v>0</v>
      </c>
      <c r="O277" s="549">
        <f t="shared" si="24"/>
        <v>0</v>
      </c>
      <c r="P277" s="769">
        <f>SUM(G277:O277)</f>
        <v>0.14124766683009674</v>
      </c>
    </row>
    <row r="278" spans="1:16">
      <c r="A278" s="1140"/>
      <c r="B278" s="492" t="s">
        <v>36</v>
      </c>
      <c r="C278" s="147" t="s">
        <v>37</v>
      </c>
      <c r="D278" s="103" t="s">
        <v>112</v>
      </c>
      <c r="E278" s="103">
        <v>1</v>
      </c>
      <c r="F278" s="566">
        <v>1983.2</v>
      </c>
      <c r="G278" s="100">
        <v>0</v>
      </c>
      <c r="H278" s="108">
        <v>0</v>
      </c>
      <c r="I278" s="631">
        <v>0</v>
      </c>
      <c r="J278" s="100">
        <v>5.3953206938281567E-2</v>
      </c>
      <c r="K278" s="100">
        <v>0</v>
      </c>
      <c r="L278" s="100">
        <v>0</v>
      </c>
      <c r="M278" s="100">
        <v>0</v>
      </c>
      <c r="N278" s="100">
        <v>0</v>
      </c>
      <c r="O278" s="100">
        <v>0</v>
      </c>
      <c r="P278" s="190"/>
    </row>
    <row r="279" spans="1:16">
      <c r="A279" s="1140"/>
      <c r="B279" s="492" t="s">
        <v>36</v>
      </c>
      <c r="C279" s="147" t="s">
        <v>37</v>
      </c>
      <c r="D279" s="103" t="s">
        <v>112</v>
      </c>
      <c r="E279" s="103">
        <v>2</v>
      </c>
      <c r="F279" s="566">
        <v>1985.12</v>
      </c>
      <c r="G279" s="100">
        <v>0</v>
      </c>
      <c r="H279" s="108">
        <v>0</v>
      </c>
      <c r="I279" s="631">
        <v>0</v>
      </c>
      <c r="J279" s="100">
        <v>0</v>
      </c>
      <c r="K279" s="100">
        <v>0</v>
      </c>
      <c r="L279" s="100">
        <v>0</v>
      </c>
      <c r="M279" s="100">
        <v>0</v>
      </c>
      <c r="N279" s="100">
        <v>0</v>
      </c>
      <c r="O279" s="100">
        <v>0</v>
      </c>
      <c r="P279" s="190"/>
    </row>
    <row r="280" spans="1:16">
      <c r="A280" s="1140"/>
      <c r="B280" s="492" t="s">
        <v>36</v>
      </c>
      <c r="C280" s="147" t="s">
        <v>37</v>
      </c>
      <c r="D280" s="103" t="s">
        <v>112</v>
      </c>
      <c r="E280" s="103">
        <v>3</v>
      </c>
      <c r="F280" s="566">
        <v>1982.81</v>
      </c>
      <c r="G280" s="100">
        <v>0</v>
      </c>
      <c r="H280" s="108">
        <v>0</v>
      </c>
      <c r="I280" s="631">
        <v>0</v>
      </c>
      <c r="J280" s="100">
        <v>0.12457068503790078</v>
      </c>
      <c r="K280" s="100">
        <v>0</v>
      </c>
      <c r="L280" s="100">
        <v>0</v>
      </c>
      <c r="M280" s="100">
        <v>0</v>
      </c>
      <c r="N280" s="100">
        <v>0</v>
      </c>
      <c r="O280" s="100">
        <v>0</v>
      </c>
      <c r="P280" s="190"/>
    </row>
    <row r="281" spans="1:16">
      <c r="A281" s="1140"/>
      <c r="B281" s="492" t="s">
        <v>36</v>
      </c>
      <c r="C281" s="147" t="s">
        <v>37</v>
      </c>
      <c r="D281" s="103" t="s">
        <v>112</v>
      </c>
      <c r="E281" s="103">
        <v>4</v>
      </c>
      <c r="F281" s="566">
        <v>1997.68</v>
      </c>
      <c r="G281" s="100">
        <v>0</v>
      </c>
      <c r="H281" s="108">
        <v>0</v>
      </c>
      <c r="I281" s="631">
        <v>0</v>
      </c>
      <c r="J281" s="100">
        <v>4.7470065275719833</v>
      </c>
      <c r="K281" s="100">
        <v>0</v>
      </c>
      <c r="L281" s="100">
        <v>0</v>
      </c>
      <c r="M281" s="100">
        <v>0</v>
      </c>
      <c r="N281" s="100">
        <v>0</v>
      </c>
      <c r="O281" s="100">
        <v>0</v>
      </c>
      <c r="P281" s="190"/>
    </row>
    <row r="282" spans="1:16">
      <c r="A282" s="1140"/>
      <c r="B282" s="492" t="s">
        <v>36</v>
      </c>
      <c r="C282" s="147" t="s">
        <v>37</v>
      </c>
      <c r="D282" s="103" t="s">
        <v>112</v>
      </c>
      <c r="E282" s="103">
        <v>5</v>
      </c>
      <c r="F282" s="566">
        <v>2000</v>
      </c>
      <c r="G282" s="100">
        <v>0</v>
      </c>
      <c r="H282" s="108">
        <v>0</v>
      </c>
      <c r="I282" s="631">
        <v>0</v>
      </c>
      <c r="J282" s="100">
        <v>0</v>
      </c>
      <c r="K282" s="100">
        <v>0</v>
      </c>
      <c r="L282" s="100">
        <v>0</v>
      </c>
      <c r="M282" s="100">
        <v>0</v>
      </c>
      <c r="N282" s="100">
        <v>0</v>
      </c>
      <c r="O282" s="100">
        <v>0</v>
      </c>
      <c r="P282" s="190"/>
    </row>
    <row r="283" spans="1:16">
      <c r="A283" s="1140"/>
      <c r="B283" s="492" t="s">
        <v>36</v>
      </c>
      <c r="C283" s="147" t="s">
        <v>37</v>
      </c>
      <c r="D283" s="103" t="s">
        <v>112</v>
      </c>
      <c r="E283" s="103">
        <v>6</v>
      </c>
      <c r="F283" s="566">
        <v>1976.89</v>
      </c>
      <c r="G283" s="100">
        <v>0</v>
      </c>
      <c r="H283" s="108">
        <v>0</v>
      </c>
      <c r="I283" s="631">
        <v>0</v>
      </c>
      <c r="J283" s="100">
        <v>0</v>
      </c>
      <c r="K283" s="100">
        <v>0</v>
      </c>
      <c r="L283" s="100">
        <v>0</v>
      </c>
      <c r="M283" s="100">
        <v>0</v>
      </c>
      <c r="N283" s="100">
        <v>0</v>
      </c>
      <c r="O283" s="100">
        <v>0</v>
      </c>
      <c r="P283" s="190"/>
    </row>
    <row r="284" spans="1:16">
      <c r="A284" s="1140"/>
      <c r="B284" s="492" t="s">
        <v>36</v>
      </c>
      <c r="C284" s="147" t="s">
        <v>37</v>
      </c>
      <c r="D284" s="103" t="s">
        <v>112</v>
      </c>
      <c r="E284" s="103">
        <v>7</v>
      </c>
      <c r="F284" s="566">
        <v>1997.5</v>
      </c>
      <c r="G284" s="100">
        <v>0</v>
      </c>
      <c r="H284" s="108">
        <v>0</v>
      </c>
      <c r="I284" s="631">
        <v>0</v>
      </c>
      <c r="J284" s="100">
        <v>0</v>
      </c>
      <c r="K284" s="100">
        <v>0</v>
      </c>
      <c r="L284" s="100">
        <v>0</v>
      </c>
      <c r="M284" s="100">
        <v>0</v>
      </c>
      <c r="N284" s="100">
        <v>0</v>
      </c>
      <c r="O284" s="100">
        <v>0</v>
      </c>
      <c r="P284" s="190"/>
    </row>
    <row r="285" spans="1:16">
      <c r="A285" s="1140"/>
      <c r="B285" s="492" t="s">
        <v>36</v>
      </c>
      <c r="C285" s="147" t="s">
        <v>37</v>
      </c>
      <c r="D285" s="103" t="s">
        <v>112</v>
      </c>
      <c r="E285" s="103">
        <v>8</v>
      </c>
      <c r="F285" s="566">
        <v>1998.7</v>
      </c>
      <c r="G285" s="100">
        <v>0</v>
      </c>
      <c r="H285" s="108">
        <v>0</v>
      </c>
      <c r="I285" s="631">
        <v>0</v>
      </c>
      <c r="J285" s="100">
        <v>0.41226797418321909</v>
      </c>
      <c r="K285" s="100">
        <v>0</v>
      </c>
      <c r="L285" s="100">
        <v>0</v>
      </c>
      <c r="M285" s="100">
        <v>0</v>
      </c>
      <c r="N285" s="100">
        <v>0</v>
      </c>
      <c r="O285" s="100">
        <v>0</v>
      </c>
      <c r="P285" s="190"/>
    </row>
    <row r="286" spans="1:16">
      <c r="A286" s="1140"/>
      <c r="B286" s="492" t="s">
        <v>36</v>
      </c>
      <c r="C286" s="147" t="s">
        <v>37</v>
      </c>
      <c r="D286" s="103" t="s">
        <v>112</v>
      </c>
      <c r="E286" s="103">
        <v>9</v>
      </c>
      <c r="F286" s="566">
        <v>1997.56</v>
      </c>
      <c r="G286" s="100">
        <v>0</v>
      </c>
      <c r="H286" s="108">
        <v>0</v>
      </c>
      <c r="I286" s="631">
        <v>0</v>
      </c>
      <c r="J286" s="100">
        <v>0</v>
      </c>
      <c r="K286" s="100">
        <v>0</v>
      </c>
      <c r="L286" s="100">
        <v>0</v>
      </c>
      <c r="M286" s="100">
        <v>0</v>
      </c>
      <c r="N286" s="100">
        <v>0</v>
      </c>
      <c r="O286" s="100">
        <v>0</v>
      </c>
      <c r="P286" s="190"/>
    </row>
    <row r="287" spans="1:16">
      <c r="A287" s="1140"/>
      <c r="B287" s="743" t="s">
        <v>36</v>
      </c>
      <c r="C287" s="148" t="s">
        <v>37</v>
      </c>
      <c r="D287" s="103" t="s">
        <v>112</v>
      </c>
      <c r="E287" s="112">
        <v>10</v>
      </c>
      <c r="F287" s="620">
        <v>1992.4</v>
      </c>
      <c r="G287" s="116">
        <v>0</v>
      </c>
      <c r="H287" s="118">
        <v>0</v>
      </c>
      <c r="I287" s="631">
        <v>0</v>
      </c>
      <c r="J287" s="116">
        <v>0</v>
      </c>
      <c r="K287" s="116">
        <v>0</v>
      </c>
      <c r="L287" s="116">
        <v>0</v>
      </c>
      <c r="M287" s="116">
        <v>0</v>
      </c>
      <c r="N287" s="116">
        <v>0</v>
      </c>
      <c r="O287" s="116">
        <v>0</v>
      </c>
      <c r="P287" s="190"/>
    </row>
    <row r="288" spans="1:16">
      <c r="A288" s="1140"/>
      <c r="B288" s="756" t="s">
        <v>210</v>
      </c>
      <c r="C288" s="749"/>
      <c r="D288" s="560"/>
      <c r="E288" s="560"/>
      <c r="F288" s="561"/>
      <c r="G288" s="548">
        <f t="shared" ref="G288:O288" si="25">AVERAGE(G278:G287)</f>
        <v>0</v>
      </c>
      <c r="H288" s="550">
        <f t="shared" si="25"/>
        <v>0</v>
      </c>
      <c r="I288" s="549">
        <f>AVERAGE(I278:I287)</f>
        <v>0</v>
      </c>
      <c r="J288" s="549">
        <f t="shared" si="25"/>
        <v>0.53377983937313844</v>
      </c>
      <c r="K288" s="549">
        <f t="shared" si="25"/>
        <v>0</v>
      </c>
      <c r="L288" s="549">
        <f t="shared" si="25"/>
        <v>0</v>
      </c>
      <c r="M288" s="549">
        <f t="shared" si="25"/>
        <v>0</v>
      </c>
      <c r="N288" s="549">
        <f t="shared" si="25"/>
        <v>0</v>
      </c>
      <c r="O288" s="549">
        <f t="shared" si="25"/>
        <v>0</v>
      </c>
      <c r="P288" s="769">
        <f>SUM(G288:O288)</f>
        <v>0.53377983937313844</v>
      </c>
    </row>
    <row r="289" spans="1:16">
      <c r="A289" s="1140"/>
      <c r="B289" s="492" t="s">
        <v>36</v>
      </c>
      <c r="C289" s="147" t="s">
        <v>37</v>
      </c>
      <c r="D289" s="103" t="s">
        <v>113</v>
      </c>
      <c r="E289" s="103">
        <v>1</v>
      </c>
      <c r="F289" s="566">
        <v>1982.82</v>
      </c>
      <c r="G289" s="100">
        <v>0</v>
      </c>
      <c r="H289" s="108">
        <v>0</v>
      </c>
      <c r="I289" s="631">
        <v>0</v>
      </c>
      <c r="J289" s="100">
        <v>0</v>
      </c>
      <c r="K289" s="100">
        <v>0</v>
      </c>
      <c r="L289" s="100">
        <v>0</v>
      </c>
      <c r="M289" s="100">
        <v>0</v>
      </c>
      <c r="N289" s="100">
        <v>0</v>
      </c>
      <c r="O289" s="100">
        <v>0</v>
      </c>
      <c r="P289" s="190"/>
    </row>
    <row r="290" spans="1:16">
      <c r="A290" s="1140"/>
      <c r="B290" s="492" t="s">
        <v>36</v>
      </c>
      <c r="C290" s="147" t="s">
        <v>37</v>
      </c>
      <c r="D290" s="103" t="s">
        <v>113</v>
      </c>
      <c r="E290" s="103">
        <v>2</v>
      </c>
      <c r="F290" s="566">
        <v>1987.06</v>
      </c>
      <c r="G290" s="100">
        <v>0</v>
      </c>
      <c r="H290" s="108">
        <v>0</v>
      </c>
      <c r="I290" s="631">
        <v>0</v>
      </c>
      <c r="J290" s="100">
        <v>0</v>
      </c>
      <c r="K290" s="100">
        <v>0</v>
      </c>
      <c r="L290" s="100">
        <v>0</v>
      </c>
      <c r="M290" s="100">
        <v>0</v>
      </c>
      <c r="N290" s="100">
        <v>0</v>
      </c>
      <c r="O290" s="100">
        <v>0</v>
      </c>
      <c r="P290" s="190"/>
    </row>
    <row r="291" spans="1:16">
      <c r="A291" s="1141"/>
      <c r="B291" s="492" t="s">
        <v>36</v>
      </c>
      <c r="C291" s="147" t="s">
        <v>37</v>
      </c>
      <c r="D291" s="103" t="s">
        <v>113</v>
      </c>
      <c r="E291" s="103">
        <v>3</v>
      </c>
      <c r="F291" s="566">
        <v>1972.65</v>
      </c>
      <c r="G291" s="100">
        <v>0</v>
      </c>
      <c r="H291" s="108">
        <v>0</v>
      </c>
      <c r="I291" s="631">
        <v>0</v>
      </c>
      <c r="J291" s="100">
        <v>0</v>
      </c>
      <c r="K291" s="100">
        <v>0</v>
      </c>
      <c r="L291" s="100">
        <v>0</v>
      </c>
      <c r="M291" s="100">
        <v>0</v>
      </c>
      <c r="N291" s="100">
        <v>0</v>
      </c>
      <c r="O291" s="100">
        <v>0</v>
      </c>
      <c r="P291" s="190"/>
    </row>
    <row r="292" spans="1:16">
      <c r="A292" s="1141"/>
      <c r="B292" s="492" t="s">
        <v>36</v>
      </c>
      <c r="C292" s="147" t="s">
        <v>37</v>
      </c>
      <c r="D292" s="103" t="s">
        <v>113</v>
      </c>
      <c r="E292" s="103">
        <v>4</v>
      </c>
      <c r="F292" s="566">
        <v>1972.75</v>
      </c>
      <c r="G292" s="100">
        <v>0</v>
      </c>
      <c r="H292" s="108">
        <v>0</v>
      </c>
      <c r="I292" s="631">
        <v>0</v>
      </c>
      <c r="J292" s="100">
        <v>0</v>
      </c>
      <c r="K292" s="100">
        <v>0</v>
      </c>
      <c r="L292" s="100">
        <v>0</v>
      </c>
      <c r="M292" s="100">
        <v>0</v>
      </c>
      <c r="N292" s="100">
        <v>0</v>
      </c>
      <c r="O292" s="100">
        <v>0</v>
      </c>
      <c r="P292" s="190"/>
    </row>
    <row r="293" spans="1:16">
      <c r="A293" s="1141"/>
      <c r="B293" s="492" t="s">
        <v>36</v>
      </c>
      <c r="C293" s="147" t="s">
        <v>37</v>
      </c>
      <c r="D293" s="103" t="s">
        <v>113</v>
      </c>
      <c r="E293" s="103">
        <v>5</v>
      </c>
      <c r="F293" s="566">
        <v>1967.91</v>
      </c>
      <c r="G293" s="100">
        <v>0</v>
      </c>
      <c r="H293" s="108">
        <v>0</v>
      </c>
      <c r="I293" s="631">
        <v>0</v>
      </c>
      <c r="J293" s="100">
        <v>0</v>
      </c>
      <c r="K293" s="100">
        <v>0</v>
      </c>
      <c r="L293" s="100">
        <v>0</v>
      </c>
      <c r="M293" s="100">
        <v>0</v>
      </c>
      <c r="N293" s="100">
        <v>0</v>
      </c>
      <c r="O293" s="100">
        <v>0</v>
      </c>
      <c r="P293" s="190"/>
    </row>
    <row r="294" spans="1:16">
      <c r="A294" s="1141"/>
      <c r="B294" s="492" t="s">
        <v>36</v>
      </c>
      <c r="C294" s="147" t="s">
        <v>37</v>
      </c>
      <c r="D294" s="103" t="s">
        <v>113</v>
      </c>
      <c r="E294" s="103">
        <v>6</v>
      </c>
      <c r="F294" s="566">
        <v>1960.47</v>
      </c>
      <c r="G294" s="100">
        <v>0</v>
      </c>
      <c r="H294" s="108">
        <v>0</v>
      </c>
      <c r="I294" s="631">
        <v>0</v>
      </c>
      <c r="J294" s="100">
        <v>0</v>
      </c>
      <c r="K294" s="100">
        <v>0</v>
      </c>
      <c r="L294" s="100">
        <v>0</v>
      </c>
      <c r="M294" s="100">
        <v>0</v>
      </c>
      <c r="N294" s="100">
        <v>0</v>
      </c>
      <c r="O294" s="100">
        <v>0</v>
      </c>
      <c r="P294" s="190"/>
    </row>
    <row r="295" spans="1:16">
      <c r="A295" s="1141"/>
      <c r="B295" s="492" t="s">
        <v>36</v>
      </c>
      <c r="C295" s="147" t="s">
        <v>37</v>
      </c>
      <c r="D295" s="103" t="s">
        <v>113</v>
      </c>
      <c r="E295" s="103">
        <v>7</v>
      </c>
      <c r="F295" s="566">
        <v>1976.22</v>
      </c>
      <c r="G295" s="100">
        <v>0</v>
      </c>
      <c r="H295" s="108">
        <v>0</v>
      </c>
      <c r="I295" s="631">
        <v>0</v>
      </c>
      <c r="J295" s="100">
        <v>0</v>
      </c>
      <c r="K295" s="100">
        <v>0</v>
      </c>
      <c r="L295" s="100">
        <v>0</v>
      </c>
      <c r="M295" s="100">
        <v>0</v>
      </c>
      <c r="N295" s="100">
        <v>0</v>
      </c>
      <c r="O295" s="100">
        <v>0</v>
      </c>
      <c r="P295" s="190"/>
    </row>
    <row r="296" spans="1:16">
      <c r="A296" s="1141"/>
      <c r="B296" s="492" t="s">
        <v>36</v>
      </c>
      <c r="C296" s="147" t="s">
        <v>37</v>
      </c>
      <c r="D296" s="103" t="s">
        <v>113</v>
      </c>
      <c r="E296" s="103">
        <v>8</v>
      </c>
      <c r="F296" s="566">
        <v>1997.48</v>
      </c>
      <c r="G296" s="100">
        <v>0</v>
      </c>
      <c r="H296" s="108">
        <v>0</v>
      </c>
      <c r="I296" s="631">
        <v>0</v>
      </c>
      <c r="J296" s="100">
        <v>0</v>
      </c>
      <c r="K296" s="100">
        <v>0</v>
      </c>
      <c r="L296" s="100">
        <v>0</v>
      </c>
      <c r="M296" s="100">
        <v>0</v>
      </c>
      <c r="N296" s="100">
        <v>0</v>
      </c>
      <c r="O296" s="100">
        <v>0</v>
      </c>
      <c r="P296" s="190"/>
    </row>
    <row r="297" spans="1:16">
      <c r="A297" s="1141"/>
      <c r="B297" s="492" t="s">
        <v>36</v>
      </c>
      <c r="C297" s="147" t="s">
        <v>37</v>
      </c>
      <c r="D297" s="103" t="s">
        <v>113</v>
      </c>
      <c r="E297" s="103">
        <v>9</v>
      </c>
      <c r="F297" s="566">
        <v>1997.67</v>
      </c>
      <c r="G297" s="100">
        <v>0</v>
      </c>
      <c r="H297" s="108">
        <v>0</v>
      </c>
      <c r="I297" s="631">
        <v>0</v>
      </c>
      <c r="J297" s="100">
        <v>0.31837090210094759</v>
      </c>
      <c r="K297" s="100">
        <v>0</v>
      </c>
      <c r="L297" s="100">
        <v>0</v>
      </c>
      <c r="M297" s="100">
        <v>0</v>
      </c>
      <c r="N297" s="100">
        <v>0</v>
      </c>
      <c r="O297" s="100">
        <v>0</v>
      </c>
      <c r="P297" s="190"/>
    </row>
    <row r="298" spans="1:16">
      <c r="A298" s="1141"/>
      <c r="B298" s="743" t="s">
        <v>36</v>
      </c>
      <c r="C298" s="148" t="s">
        <v>37</v>
      </c>
      <c r="D298" s="103" t="s">
        <v>113</v>
      </c>
      <c r="E298" s="112">
        <v>10</v>
      </c>
      <c r="F298" s="620">
        <v>1975.04</v>
      </c>
      <c r="G298" s="116">
        <v>0</v>
      </c>
      <c r="H298" s="118">
        <v>0</v>
      </c>
      <c r="I298" s="631">
        <v>0</v>
      </c>
      <c r="J298" s="116">
        <v>0</v>
      </c>
      <c r="K298" s="116">
        <v>0</v>
      </c>
      <c r="L298" s="116">
        <v>0</v>
      </c>
      <c r="M298" s="116">
        <v>0</v>
      </c>
      <c r="N298" s="116">
        <v>0</v>
      </c>
      <c r="O298" s="116">
        <v>0</v>
      </c>
      <c r="P298" s="224"/>
    </row>
    <row r="299" spans="1:16" ht="15.75" thickBot="1">
      <c r="A299" s="1141"/>
      <c r="B299" s="910" t="s">
        <v>210</v>
      </c>
      <c r="C299" s="755"/>
      <c r="D299" s="563"/>
      <c r="E299" s="563"/>
      <c r="F299" s="564"/>
      <c r="G299" s="770">
        <f t="shared" ref="G299:O299" si="26">AVERAGE(G289:G298)</f>
        <v>0</v>
      </c>
      <c r="H299" s="554">
        <f t="shared" si="26"/>
        <v>0</v>
      </c>
      <c r="I299" s="770">
        <f>AVERAGE(I289:I298)</f>
        <v>0</v>
      </c>
      <c r="J299" s="553">
        <f t="shared" si="26"/>
        <v>3.1837090210094759E-2</v>
      </c>
      <c r="K299" s="553">
        <f t="shared" si="26"/>
        <v>0</v>
      </c>
      <c r="L299" s="553">
        <f t="shared" si="26"/>
        <v>0</v>
      </c>
      <c r="M299" s="553">
        <f t="shared" si="26"/>
        <v>0</v>
      </c>
      <c r="N299" s="553">
        <f t="shared" si="26"/>
        <v>0</v>
      </c>
      <c r="O299" s="553">
        <f t="shared" si="26"/>
        <v>0</v>
      </c>
      <c r="P299" s="768">
        <f>SUM(G299:O299)</f>
        <v>3.1837090210094759E-2</v>
      </c>
    </row>
    <row r="300" spans="1:16">
      <c r="A300" s="1142" t="s">
        <v>89</v>
      </c>
      <c r="B300" s="911" t="s">
        <v>90</v>
      </c>
      <c r="C300" s="750" t="s">
        <v>91</v>
      </c>
      <c r="D300" s="413" t="s">
        <v>111</v>
      </c>
      <c r="E300" s="426">
        <v>1</v>
      </c>
      <c r="F300" s="622">
        <v>2000</v>
      </c>
      <c r="G300" s="429">
        <v>0</v>
      </c>
      <c r="H300" s="430">
        <v>0</v>
      </c>
      <c r="I300" s="429">
        <v>0</v>
      </c>
      <c r="J300" s="423">
        <v>0</v>
      </c>
      <c r="K300" s="423">
        <v>0</v>
      </c>
      <c r="L300" s="423">
        <v>0</v>
      </c>
      <c r="M300" s="423">
        <v>0</v>
      </c>
      <c r="N300" s="423">
        <v>0</v>
      </c>
      <c r="O300" s="423">
        <v>0</v>
      </c>
      <c r="P300" s="190"/>
    </row>
    <row r="301" spans="1:16">
      <c r="A301" s="1143"/>
      <c r="B301" s="912" t="s">
        <v>90</v>
      </c>
      <c r="C301" s="750" t="s">
        <v>91</v>
      </c>
      <c r="D301" s="426" t="s">
        <v>111</v>
      </c>
      <c r="E301" s="426">
        <v>2</v>
      </c>
      <c r="F301" s="622">
        <v>2000</v>
      </c>
      <c r="G301" s="429">
        <v>0</v>
      </c>
      <c r="H301" s="430">
        <v>0</v>
      </c>
      <c r="I301" s="429">
        <v>0</v>
      </c>
      <c r="J301" s="423">
        <v>1.2816816816816816</v>
      </c>
      <c r="K301" s="423">
        <v>0</v>
      </c>
      <c r="L301" s="423">
        <v>0</v>
      </c>
      <c r="M301" s="423">
        <v>0</v>
      </c>
      <c r="N301" s="423">
        <v>0</v>
      </c>
      <c r="O301" s="423">
        <v>0</v>
      </c>
      <c r="P301" s="190"/>
    </row>
    <row r="302" spans="1:16">
      <c r="A302" s="1143"/>
      <c r="B302" s="912" t="s">
        <v>90</v>
      </c>
      <c r="C302" s="750" t="s">
        <v>91</v>
      </c>
      <c r="D302" s="426" t="s">
        <v>111</v>
      </c>
      <c r="E302" s="426">
        <v>3</v>
      </c>
      <c r="F302" s="622">
        <v>2000</v>
      </c>
      <c r="G302" s="429">
        <v>0</v>
      </c>
      <c r="H302" s="430">
        <v>0</v>
      </c>
      <c r="I302" s="429">
        <v>0</v>
      </c>
      <c r="J302" s="423">
        <v>0.23783783783783785</v>
      </c>
      <c r="K302" s="423">
        <v>0</v>
      </c>
      <c r="L302" s="423">
        <v>0</v>
      </c>
      <c r="M302" s="423">
        <v>0</v>
      </c>
      <c r="N302" s="423">
        <v>0</v>
      </c>
      <c r="O302" s="423">
        <v>0</v>
      </c>
      <c r="P302" s="190"/>
    </row>
    <row r="303" spans="1:16">
      <c r="A303" s="1143"/>
      <c r="B303" s="912" t="s">
        <v>90</v>
      </c>
      <c r="C303" s="750" t="s">
        <v>91</v>
      </c>
      <c r="D303" s="426" t="s">
        <v>111</v>
      </c>
      <c r="E303" s="426">
        <v>4</v>
      </c>
      <c r="F303" s="622">
        <v>2000</v>
      </c>
      <c r="G303" s="429">
        <v>0</v>
      </c>
      <c r="H303" s="430">
        <v>0</v>
      </c>
      <c r="I303" s="429">
        <v>0</v>
      </c>
      <c r="J303" s="423">
        <v>0.26366366366366367</v>
      </c>
      <c r="K303" s="423">
        <v>0</v>
      </c>
      <c r="L303" s="423">
        <v>0</v>
      </c>
      <c r="M303" s="423">
        <v>0</v>
      </c>
      <c r="N303" s="423">
        <v>0</v>
      </c>
      <c r="O303" s="423">
        <v>0</v>
      </c>
      <c r="P303" s="190"/>
    </row>
    <row r="304" spans="1:16">
      <c r="A304" s="1143"/>
      <c r="B304" s="912" t="s">
        <v>90</v>
      </c>
      <c r="C304" s="750" t="s">
        <v>91</v>
      </c>
      <c r="D304" s="426" t="s">
        <v>111</v>
      </c>
      <c r="E304" s="426">
        <v>5</v>
      </c>
      <c r="F304" s="622">
        <v>2000</v>
      </c>
      <c r="G304" s="429">
        <v>0</v>
      </c>
      <c r="H304" s="430">
        <v>0</v>
      </c>
      <c r="I304" s="429">
        <v>0</v>
      </c>
      <c r="J304" s="423">
        <v>0.38318318318318317</v>
      </c>
      <c r="K304" s="423">
        <v>0</v>
      </c>
      <c r="L304" s="423">
        <v>0</v>
      </c>
      <c r="M304" s="423">
        <v>0</v>
      </c>
      <c r="N304" s="423">
        <v>0</v>
      </c>
      <c r="O304" s="423">
        <v>0</v>
      </c>
      <c r="P304" s="190"/>
    </row>
    <row r="305" spans="1:16">
      <c r="A305" s="1143"/>
      <c r="B305" s="912" t="s">
        <v>90</v>
      </c>
      <c r="C305" s="750" t="s">
        <v>91</v>
      </c>
      <c r="D305" s="426" t="s">
        <v>111</v>
      </c>
      <c r="E305" s="426">
        <v>6</v>
      </c>
      <c r="F305" s="622">
        <v>2000</v>
      </c>
      <c r="G305" s="429">
        <v>0</v>
      </c>
      <c r="H305" s="430">
        <v>0</v>
      </c>
      <c r="I305" s="429">
        <v>0</v>
      </c>
      <c r="J305" s="423">
        <v>0.33333333333333337</v>
      </c>
      <c r="K305" s="423">
        <v>0</v>
      </c>
      <c r="L305" s="423">
        <v>0</v>
      </c>
      <c r="M305" s="423">
        <v>0</v>
      </c>
      <c r="N305" s="423">
        <v>0</v>
      </c>
      <c r="O305" s="423">
        <v>0</v>
      </c>
      <c r="P305" s="190"/>
    </row>
    <row r="306" spans="1:16">
      <c r="A306" s="1143"/>
      <c r="B306" s="912" t="s">
        <v>90</v>
      </c>
      <c r="C306" s="750" t="s">
        <v>91</v>
      </c>
      <c r="D306" s="426" t="s">
        <v>111</v>
      </c>
      <c r="E306" s="426">
        <v>7</v>
      </c>
      <c r="F306" s="622">
        <v>2000</v>
      </c>
      <c r="G306" s="429">
        <v>0</v>
      </c>
      <c r="H306" s="430">
        <v>0</v>
      </c>
      <c r="I306" s="429">
        <v>0</v>
      </c>
      <c r="J306" s="423">
        <v>0</v>
      </c>
      <c r="K306" s="423">
        <v>0</v>
      </c>
      <c r="L306" s="423">
        <v>0</v>
      </c>
      <c r="M306" s="423">
        <v>8.0480480480480482E-2</v>
      </c>
      <c r="N306" s="423">
        <v>0</v>
      </c>
      <c r="O306" s="423">
        <v>0</v>
      </c>
      <c r="P306" s="190"/>
    </row>
    <row r="307" spans="1:16">
      <c r="A307" s="1143"/>
      <c r="B307" s="912" t="s">
        <v>90</v>
      </c>
      <c r="C307" s="750" t="s">
        <v>91</v>
      </c>
      <c r="D307" s="426" t="s">
        <v>111</v>
      </c>
      <c r="E307" s="426">
        <v>8</v>
      </c>
      <c r="F307" s="622">
        <v>2000</v>
      </c>
      <c r="G307" s="429">
        <v>0</v>
      </c>
      <c r="H307" s="430">
        <v>0</v>
      </c>
      <c r="I307" s="429">
        <v>0</v>
      </c>
      <c r="J307" s="423">
        <v>0</v>
      </c>
      <c r="K307" s="423">
        <v>0</v>
      </c>
      <c r="L307" s="423">
        <v>0</v>
      </c>
      <c r="M307" s="423">
        <v>0</v>
      </c>
      <c r="N307" s="423">
        <v>0</v>
      </c>
      <c r="O307" s="423">
        <v>0</v>
      </c>
      <c r="P307" s="190"/>
    </row>
    <row r="308" spans="1:16">
      <c r="A308" s="1143"/>
      <c r="B308" s="912" t="s">
        <v>90</v>
      </c>
      <c r="C308" s="750" t="s">
        <v>91</v>
      </c>
      <c r="D308" s="426" t="s">
        <v>111</v>
      </c>
      <c r="E308" s="426">
        <v>9</v>
      </c>
      <c r="F308" s="622">
        <v>2000</v>
      </c>
      <c r="G308" s="429">
        <v>0</v>
      </c>
      <c r="H308" s="430">
        <v>0</v>
      </c>
      <c r="I308" s="429">
        <v>0</v>
      </c>
      <c r="J308" s="423">
        <v>0.74054054054054053</v>
      </c>
      <c r="K308" s="423">
        <v>0</v>
      </c>
      <c r="L308" s="423">
        <v>0</v>
      </c>
      <c r="M308" s="423">
        <v>0</v>
      </c>
      <c r="N308" s="423">
        <v>0</v>
      </c>
      <c r="O308" s="423">
        <v>0</v>
      </c>
      <c r="P308" s="190"/>
    </row>
    <row r="309" spans="1:16">
      <c r="A309" s="1143"/>
      <c r="B309" s="912" t="s">
        <v>90</v>
      </c>
      <c r="C309" s="750" t="s">
        <v>91</v>
      </c>
      <c r="D309" s="426" t="s">
        <v>111</v>
      </c>
      <c r="E309" s="426">
        <v>10</v>
      </c>
      <c r="F309" s="622">
        <v>2000</v>
      </c>
      <c r="G309" s="429">
        <v>0</v>
      </c>
      <c r="H309" s="430">
        <v>0</v>
      </c>
      <c r="I309" s="429">
        <v>0</v>
      </c>
      <c r="J309" s="423">
        <v>0.28888888888888892</v>
      </c>
      <c r="K309" s="423">
        <v>0</v>
      </c>
      <c r="L309" s="423">
        <v>0</v>
      </c>
      <c r="M309" s="423">
        <v>0</v>
      </c>
      <c r="N309" s="423">
        <v>0</v>
      </c>
      <c r="O309" s="423">
        <v>0</v>
      </c>
      <c r="P309" s="190"/>
    </row>
    <row r="310" spans="1:16">
      <c r="A310" s="1143"/>
      <c r="B310" s="913" t="s">
        <v>210</v>
      </c>
      <c r="C310" s="752"/>
      <c r="D310" s="568"/>
      <c r="E310" s="568"/>
      <c r="F310" s="569"/>
      <c r="G310" s="536">
        <f t="shared" ref="G310:O310" si="27">AVERAGE(G300:G309)</f>
        <v>0</v>
      </c>
      <c r="H310" s="538">
        <f t="shared" si="27"/>
        <v>0</v>
      </c>
      <c r="I310" s="537">
        <f>AVERAGE(I300:I309)</f>
        <v>0</v>
      </c>
      <c r="J310" s="537">
        <f t="shared" si="27"/>
        <v>0.35291291291291288</v>
      </c>
      <c r="K310" s="537">
        <f t="shared" si="27"/>
        <v>0</v>
      </c>
      <c r="L310" s="537">
        <f t="shared" si="27"/>
        <v>0</v>
      </c>
      <c r="M310" s="537">
        <f t="shared" si="27"/>
        <v>8.0480480480480485E-3</v>
      </c>
      <c r="N310" s="537">
        <f t="shared" si="27"/>
        <v>0</v>
      </c>
      <c r="O310" s="537">
        <f t="shared" si="27"/>
        <v>0</v>
      </c>
      <c r="P310" s="777">
        <f>SUM(G310:O310)</f>
        <v>0.36096096096096092</v>
      </c>
    </row>
    <row r="311" spans="1:16">
      <c r="A311" s="1143"/>
      <c r="B311" s="912" t="s">
        <v>90</v>
      </c>
      <c r="C311" s="750" t="s">
        <v>91</v>
      </c>
      <c r="D311" s="426" t="s">
        <v>112</v>
      </c>
      <c r="E311" s="426">
        <v>1</v>
      </c>
      <c r="F311" s="622">
        <v>2000</v>
      </c>
      <c r="G311" s="429">
        <v>0</v>
      </c>
      <c r="H311" s="430">
        <v>0</v>
      </c>
      <c r="I311" s="429">
        <v>0</v>
      </c>
      <c r="J311" s="423">
        <v>0.66546546546546548</v>
      </c>
      <c r="K311" s="423">
        <v>0</v>
      </c>
      <c r="L311" s="423">
        <v>0</v>
      </c>
      <c r="M311" s="423">
        <v>0</v>
      </c>
      <c r="N311" s="423">
        <v>0</v>
      </c>
      <c r="O311" s="423">
        <v>0</v>
      </c>
      <c r="P311" s="190"/>
    </row>
    <row r="312" spans="1:16">
      <c r="A312" s="1143"/>
      <c r="B312" s="912" t="s">
        <v>90</v>
      </c>
      <c r="C312" s="750" t="s">
        <v>91</v>
      </c>
      <c r="D312" s="426" t="s">
        <v>112</v>
      </c>
      <c r="E312" s="426">
        <v>2</v>
      </c>
      <c r="F312" s="622">
        <v>2000</v>
      </c>
      <c r="G312" s="429">
        <v>0</v>
      </c>
      <c r="H312" s="430">
        <v>0</v>
      </c>
      <c r="I312" s="429">
        <v>0</v>
      </c>
      <c r="J312" s="423">
        <v>1.7033033033033032</v>
      </c>
      <c r="K312" s="423">
        <v>0</v>
      </c>
      <c r="L312" s="423">
        <v>0</v>
      </c>
      <c r="M312" s="423">
        <v>0</v>
      </c>
      <c r="N312" s="423">
        <v>0</v>
      </c>
      <c r="O312" s="423">
        <v>0</v>
      </c>
      <c r="P312" s="190"/>
    </row>
    <row r="313" spans="1:16">
      <c r="A313" s="1143"/>
      <c r="B313" s="912" t="s">
        <v>90</v>
      </c>
      <c r="C313" s="750" t="s">
        <v>91</v>
      </c>
      <c r="D313" s="426" t="s">
        <v>112</v>
      </c>
      <c r="E313" s="426">
        <v>3</v>
      </c>
      <c r="F313" s="622">
        <v>2000</v>
      </c>
      <c r="G313" s="429">
        <v>0</v>
      </c>
      <c r="H313" s="430">
        <v>0</v>
      </c>
      <c r="I313" s="429">
        <v>0</v>
      </c>
      <c r="J313" s="423">
        <v>1.4270270270270271</v>
      </c>
      <c r="K313" s="423">
        <v>0</v>
      </c>
      <c r="L313" s="423">
        <v>0</v>
      </c>
      <c r="M313" s="423">
        <v>0</v>
      </c>
      <c r="N313" s="423">
        <v>0</v>
      </c>
      <c r="O313" s="423">
        <v>0</v>
      </c>
      <c r="P313" s="190"/>
    </row>
    <row r="314" spans="1:16">
      <c r="A314" s="1143"/>
      <c r="B314" s="912" t="s">
        <v>90</v>
      </c>
      <c r="C314" s="750" t="s">
        <v>91</v>
      </c>
      <c r="D314" s="426" t="s">
        <v>112</v>
      </c>
      <c r="E314" s="426">
        <v>4</v>
      </c>
      <c r="F314" s="622">
        <v>2000</v>
      </c>
      <c r="G314" s="429">
        <v>0</v>
      </c>
      <c r="H314" s="430">
        <v>0</v>
      </c>
      <c r="I314" s="429">
        <v>0</v>
      </c>
      <c r="J314" s="423">
        <v>2.1861861861861862</v>
      </c>
      <c r="K314" s="423">
        <v>0</v>
      </c>
      <c r="L314" s="423">
        <v>0</v>
      </c>
      <c r="M314" s="423">
        <v>0.14234234234234233</v>
      </c>
      <c r="N314" s="423">
        <v>0</v>
      </c>
      <c r="O314" s="423">
        <v>0</v>
      </c>
      <c r="P314" s="190"/>
    </row>
    <row r="315" spans="1:16">
      <c r="A315" s="1143"/>
      <c r="B315" s="912" t="s">
        <v>90</v>
      </c>
      <c r="C315" s="750" t="s">
        <v>91</v>
      </c>
      <c r="D315" s="426" t="s">
        <v>112</v>
      </c>
      <c r="E315" s="426">
        <v>5</v>
      </c>
      <c r="F315" s="622">
        <v>2000</v>
      </c>
      <c r="G315" s="429">
        <v>0</v>
      </c>
      <c r="H315" s="430">
        <v>0</v>
      </c>
      <c r="I315" s="429">
        <v>0</v>
      </c>
      <c r="J315" s="423">
        <v>0.84564564564564559</v>
      </c>
      <c r="K315" s="423">
        <v>0</v>
      </c>
      <c r="L315" s="423">
        <v>0</v>
      </c>
      <c r="M315" s="423">
        <v>1.2624624624624625</v>
      </c>
      <c r="N315" s="423">
        <v>0</v>
      </c>
      <c r="O315" s="423">
        <v>0</v>
      </c>
      <c r="P315" s="190"/>
    </row>
    <row r="316" spans="1:16">
      <c r="A316" s="1143"/>
      <c r="B316" s="912" t="s">
        <v>90</v>
      </c>
      <c r="C316" s="750" t="s">
        <v>91</v>
      </c>
      <c r="D316" s="426" t="s">
        <v>112</v>
      </c>
      <c r="E316" s="426">
        <v>6</v>
      </c>
      <c r="F316" s="622">
        <v>2000</v>
      </c>
      <c r="G316" s="429">
        <v>0</v>
      </c>
      <c r="H316" s="430">
        <v>0</v>
      </c>
      <c r="I316" s="429">
        <v>0</v>
      </c>
      <c r="J316" s="423">
        <v>0.8264264264264265</v>
      </c>
      <c r="K316" s="423">
        <v>0</v>
      </c>
      <c r="L316" s="423">
        <v>0</v>
      </c>
      <c r="M316" s="423">
        <v>7.1219219219219214</v>
      </c>
      <c r="N316" s="423">
        <v>0</v>
      </c>
      <c r="O316" s="423">
        <v>0</v>
      </c>
      <c r="P316" s="190"/>
    </row>
    <row r="317" spans="1:16">
      <c r="A317" s="1143"/>
      <c r="B317" s="912" t="s">
        <v>90</v>
      </c>
      <c r="C317" s="750" t="s">
        <v>91</v>
      </c>
      <c r="D317" s="426" t="s">
        <v>112</v>
      </c>
      <c r="E317" s="426">
        <v>7</v>
      </c>
      <c r="F317" s="622">
        <v>2000</v>
      </c>
      <c r="G317" s="429">
        <v>0</v>
      </c>
      <c r="H317" s="430">
        <v>0</v>
      </c>
      <c r="I317" s="429">
        <v>0</v>
      </c>
      <c r="J317" s="423">
        <v>0.12372372372372374</v>
      </c>
      <c r="K317" s="423">
        <v>0</v>
      </c>
      <c r="L317" s="423">
        <v>0</v>
      </c>
      <c r="M317" s="423">
        <v>0</v>
      </c>
      <c r="N317" s="423">
        <v>0</v>
      </c>
      <c r="O317" s="423">
        <v>0</v>
      </c>
      <c r="P317" s="190"/>
    </row>
    <row r="318" spans="1:16">
      <c r="A318" s="1143"/>
      <c r="B318" s="912" t="s">
        <v>90</v>
      </c>
      <c r="C318" s="750" t="s">
        <v>91</v>
      </c>
      <c r="D318" s="426" t="s">
        <v>112</v>
      </c>
      <c r="E318" s="426">
        <v>8</v>
      </c>
      <c r="F318" s="622">
        <v>2000</v>
      </c>
      <c r="G318" s="429">
        <v>0</v>
      </c>
      <c r="H318" s="430">
        <v>0</v>
      </c>
      <c r="I318" s="429">
        <v>0</v>
      </c>
      <c r="J318" s="423">
        <v>0.50990990990990992</v>
      </c>
      <c r="K318" s="423">
        <v>0</v>
      </c>
      <c r="L318" s="423">
        <v>0</v>
      </c>
      <c r="M318" s="423">
        <v>0</v>
      </c>
      <c r="N318" s="423">
        <v>0</v>
      </c>
      <c r="O318" s="423">
        <v>0</v>
      </c>
      <c r="P318" s="190"/>
    </row>
    <row r="319" spans="1:16">
      <c r="A319" s="1143"/>
      <c r="B319" s="912" t="s">
        <v>90</v>
      </c>
      <c r="C319" s="750" t="s">
        <v>91</v>
      </c>
      <c r="D319" s="426" t="s">
        <v>112</v>
      </c>
      <c r="E319" s="426">
        <v>9</v>
      </c>
      <c r="F319" s="622">
        <v>2000</v>
      </c>
      <c r="G319" s="429">
        <v>0</v>
      </c>
      <c r="H319" s="430">
        <v>0</v>
      </c>
      <c r="I319" s="429">
        <v>0</v>
      </c>
      <c r="J319" s="423">
        <v>0.37057057057057058</v>
      </c>
      <c r="K319" s="423">
        <v>0</v>
      </c>
      <c r="L319" s="423">
        <v>0</v>
      </c>
      <c r="M319" s="423">
        <v>0</v>
      </c>
      <c r="N319" s="423">
        <v>0</v>
      </c>
      <c r="O319" s="423">
        <v>0</v>
      </c>
      <c r="P319" s="190"/>
    </row>
    <row r="320" spans="1:16">
      <c r="A320" s="1143"/>
      <c r="B320" s="912" t="s">
        <v>90</v>
      </c>
      <c r="C320" s="750" t="s">
        <v>91</v>
      </c>
      <c r="D320" s="426" t="s">
        <v>112</v>
      </c>
      <c r="E320" s="426">
        <v>10</v>
      </c>
      <c r="F320" s="622">
        <v>2000</v>
      </c>
      <c r="G320" s="429">
        <v>0</v>
      </c>
      <c r="H320" s="430">
        <v>0</v>
      </c>
      <c r="I320" s="429">
        <v>0</v>
      </c>
      <c r="J320" s="423">
        <v>0.89909909909909902</v>
      </c>
      <c r="K320" s="423">
        <v>0</v>
      </c>
      <c r="L320" s="423">
        <v>0</v>
      </c>
      <c r="M320" s="423">
        <v>0.10810810810810811</v>
      </c>
      <c r="N320" s="423">
        <v>0</v>
      </c>
      <c r="O320" s="423">
        <v>0</v>
      </c>
      <c r="P320" s="190"/>
    </row>
    <row r="321" spans="1:16">
      <c r="A321" s="1143"/>
      <c r="B321" s="913" t="s">
        <v>210</v>
      </c>
      <c r="C321" s="752"/>
      <c r="D321" s="568"/>
      <c r="E321" s="568"/>
      <c r="F321" s="569"/>
      <c r="G321" s="536">
        <f t="shared" ref="G321:O321" si="28">AVERAGE(G311:G320)</f>
        <v>0</v>
      </c>
      <c r="H321" s="538">
        <f t="shared" si="28"/>
        <v>0</v>
      </c>
      <c r="I321" s="537">
        <f>AVERAGE(I311:I320)</f>
        <v>0</v>
      </c>
      <c r="J321" s="537">
        <f t="shared" si="28"/>
        <v>0.95573573573573578</v>
      </c>
      <c r="K321" s="537">
        <f t="shared" si="28"/>
        <v>0</v>
      </c>
      <c r="L321" s="537">
        <f t="shared" si="28"/>
        <v>0</v>
      </c>
      <c r="M321" s="537">
        <f t="shared" si="28"/>
        <v>0.86348348348348358</v>
      </c>
      <c r="N321" s="537">
        <f t="shared" si="28"/>
        <v>0</v>
      </c>
      <c r="O321" s="537">
        <f t="shared" si="28"/>
        <v>0</v>
      </c>
      <c r="P321" s="777">
        <f>SUM(G321:O321)</f>
        <v>1.8192192192192194</v>
      </c>
    </row>
    <row r="322" spans="1:16">
      <c r="A322" s="1143"/>
      <c r="B322" s="912" t="s">
        <v>90</v>
      </c>
      <c r="C322" s="750" t="s">
        <v>91</v>
      </c>
      <c r="D322" s="426" t="s">
        <v>113</v>
      </c>
      <c r="E322" s="426">
        <v>1</v>
      </c>
      <c r="F322" s="622">
        <v>2000</v>
      </c>
      <c r="G322" s="429">
        <v>0</v>
      </c>
      <c r="H322" s="430">
        <v>0</v>
      </c>
      <c r="I322" s="429">
        <v>0</v>
      </c>
      <c r="J322" s="423">
        <v>0.91351351351351351</v>
      </c>
      <c r="K322" s="423">
        <v>0</v>
      </c>
      <c r="L322" s="423">
        <v>0</v>
      </c>
      <c r="M322" s="423">
        <v>0</v>
      </c>
      <c r="N322" s="423">
        <v>0</v>
      </c>
      <c r="O322" s="423">
        <v>0</v>
      </c>
      <c r="P322" s="190"/>
    </row>
    <row r="323" spans="1:16">
      <c r="A323" s="1143"/>
      <c r="B323" s="912" t="s">
        <v>90</v>
      </c>
      <c r="C323" s="750" t="s">
        <v>91</v>
      </c>
      <c r="D323" s="426" t="s">
        <v>113</v>
      </c>
      <c r="E323" s="426">
        <v>2</v>
      </c>
      <c r="F323" s="622">
        <v>2000</v>
      </c>
      <c r="G323" s="429">
        <v>0</v>
      </c>
      <c r="H323" s="430">
        <v>0</v>
      </c>
      <c r="I323" s="429">
        <v>0</v>
      </c>
      <c r="J323" s="423">
        <v>0.70750750750750746</v>
      </c>
      <c r="K323" s="423">
        <v>0</v>
      </c>
      <c r="L323" s="423">
        <v>0</v>
      </c>
      <c r="M323" s="423">
        <v>0</v>
      </c>
      <c r="N323" s="423">
        <v>0</v>
      </c>
      <c r="O323" s="423">
        <v>0</v>
      </c>
      <c r="P323" s="190"/>
    </row>
    <row r="324" spans="1:16">
      <c r="A324" s="1143"/>
      <c r="B324" s="912" t="s">
        <v>90</v>
      </c>
      <c r="C324" s="750" t="s">
        <v>91</v>
      </c>
      <c r="D324" s="426" t="s">
        <v>113</v>
      </c>
      <c r="E324" s="426">
        <v>3</v>
      </c>
      <c r="F324" s="622">
        <v>2000</v>
      </c>
      <c r="G324" s="429">
        <v>0</v>
      </c>
      <c r="H324" s="430">
        <v>0</v>
      </c>
      <c r="I324" s="429">
        <v>0</v>
      </c>
      <c r="J324" s="423">
        <v>0.5897897897897898</v>
      </c>
      <c r="K324" s="423">
        <v>0</v>
      </c>
      <c r="L324" s="423">
        <v>0</v>
      </c>
      <c r="M324" s="423">
        <v>0</v>
      </c>
      <c r="N324" s="423">
        <v>0</v>
      </c>
      <c r="O324" s="423">
        <v>0</v>
      </c>
      <c r="P324" s="190"/>
    </row>
    <row r="325" spans="1:16">
      <c r="A325" s="1143"/>
      <c r="B325" s="912" t="s">
        <v>90</v>
      </c>
      <c r="C325" s="750" t="s">
        <v>91</v>
      </c>
      <c r="D325" s="426" t="s">
        <v>113</v>
      </c>
      <c r="E325" s="426">
        <v>4</v>
      </c>
      <c r="F325" s="622">
        <v>2000</v>
      </c>
      <c r="G325" s="429">
        <v>0</v>
      </c>
      <c r="H325" s="430">
        <v>0</v>
      </c>
      <c r="I325" s="429">
        <v>0</v>
      </c>
      <c r="J325" s="423">
        <v>0.68948948948948952</v>
      </c>
      <c r="K325" s="423">
        <v>0</v>
      </c>
      <c r="L325" s="423">
        <v>0</v>
      </c>
      <c r="M325" s="423">
        <v>0</v>
      </c>
      <c r="N325" s="423">
        <v>0</v>
      </c>
      <c r="O325" s="423">
        <v>0</v>
      </c>
      <c r="P325" s="190"/>
    </row>
    <row r="326" spans="1:16">
      <c r="A326" s="1143"/>
      <c r="B326" s="912" t="s">
        <v>90</v>
      </c>
      <c r="C326" s="750" t="s">
        <v>91</v>
      </c>
      <c r="D326" s="426" t="s">
        <v>113</v>
      </c>
      <c r="E326" s="426">
        <v>5</v>
      </c>
      <c r="F326" s="622">
        <v>2000</v>
      </c>
      <c r="G326" s="429">
        <v>0</v>
      </c>
      <c r="H326" s="430">
        <v>0</v>
      </c>
      <c r="I326" s="429">
        <v>0</v>
      </c>
      <c r="J326" s="423">
        <v>0.3129129129129129</v>
      </c>
      <c r="K326" s="423">
        <v>0</v>
      </c>
      <c r="L326" s="423">
        <v>0</v>
      </c>
      <c r="M326" s="423">
        <v>0</v>
      </c>
      <c r="N326" s="423">
        <v>0</v>
      </c>
      <c r="O326" s="423">
        <v>0</v>
      </c>
      <c r="P326" s="190"/>
    </row>
    <row r="327" spans="1:16">
      <c r="A327" s="1143"/>
      <c r="B327" s="912" t="s">
        <v>90</v>
      </c>
      <c r="C327" s="750" t="s">
        <v>91</v>
      </c>
      <c r="D327" s="426" t="s">
        <v>113</v>
      </c>
      <c r="E327" s="426">
        <v>6</v>
      </c>
      <c r="F327" s="622">
        <v>2000</v>
      </c>
      <c r="G327" s="429">
        <v>0</v>
      </c>
      <c r="H327" s="430">
        <v>0</v>
      </c>
      <c r="I327" s="429">
        <v>0</v>
      </c>
      <c r="J327" s="423">
        <v>0.56756756756756754</v>
      </c>
      <c r="K327" s="423">
        <v>0</v>
      </c>
      <c r="L327" s="423">
        <v>0</v>
      </c>
      <c r="M327" s="423">
        <v>0</v>
      </c>
      <c r="N327" s="423">
        <v>0</v>
      </c>
      <c r="O327" s="423">
        <v>0</v>
      </c>
      <c r="P327" s="190"/>
    </row>
    <row r="328" spans="1:16">
      <c r="A328" s="1143"/>
      <c r="B328" s="912" t="s">
        <v>90</v>
      </c>
      <c r="C328" s="750" t="s">
        <v>91</v>
      </c>
      <c r="D328" s="426" t="s">
        <v>113</v>
      </c>
      <c r="E328" s="426">
        <v>7</v>
      </c>
      <c r="F328" s="622">
        <v>2000</v>
      </c>
      <c r="G328" s="429">
        <v>0</v>
      </c>
      <c r="H328" s="430">
        <v>0</v>
      </c>
      <c r="I328" s="429">
        <v>0</v>
      </c>
      <c r="J328" s="423">
        <v>0.19699699699699699</v>
      </c>
      <c r="K328" s="423">
        <v>0</v>
      </c>
      <c r="L328" s="423">
        <v>0</v>
      </c>
      <c r="M328" s="423">
        <v>0</v>
      </c>
      <c r="N328" s="423">
        <v>0</v>
      </c>
      <c r="O328" s="423">
        <v>0</v>
      </c>
      <c r="P328" s="190"/>
    </row>
    <row r="329" spans="1:16">
      <c r="A329" s="1143"/>
      <c r="B329" s="912" t="s">
        <v>90</v>
      </c>
      <c r="C329" s="750" t="s">
        <v>91</v>
      </c>
      <c r="D329" s="426" t="s">
        <v>113</v>
      </c>
      <c r="E329" s="426">
        <v>8</v>
      </c>
      <c r="F329" s="622">
        <v>2000</v>
      </c>
      <c r="G329" s="429">
        <v>0</v>
      </c>
      <c r="H329" s="430">
        <v>0</v>
      </c>
      <c r="I329" s="429">
        <v>0</v>
      </c>
      <c r="J329" s="423">
        <v>0.18258258258258259</v>
      </c>
      <c r="K329" s="423">
        <v>0</v>
      </c>
      <c r="L329" s="423">
        <v>0</v>
      </c>
      <c r="M329" s="423">
        <v>0</v>
      </c>
      <c r="N329" s="423">
        <v>0</v>
      </c>
      <c r="O329" s="423">
        <v>0</v>
      </c>
      <c r="P329" s="190"/>
    </row>
    <row r="330" spans="1:16">
      <c r="A330" s="1143"/>
      <c r="B330" s="912" t="s">
        <v>90</v>
      </c>
      <c r="C330" s="750" t="s">
        <v>91</v>
      </c>
      <c r="D330" s="426" t="s">
        <v>113</v>
      </c>
      <c r="E330" s="426">
        <v>9</v>
      </c>
      <c r="F330" s="622">
        <v>2000</v>
      </c>
      <c r="G330" s="429">
        <v>0</v>
      </c>
      <c r="H330" s="430">
        <v>0</v>
      </c>
      <c r="I330" s="429">
        <v>0</v>
      </c>
      <c r="J330" s="423">
        <v>0.48768768768768761</v>
      </c>
      <c r="K330" s="423">
        <v>0</v>
      </c>
      <c r="L330" s="423">
        <v>0</v>
      </c>
      <c r="M330" s="423">
        <v>0</v>
      </c>
      <c r="N330" s="423">
        <v>0</v>
      </c>
      <c r="O330" s="423">
        <v>0</v>
      </c>
      <c r="P330" s="190"/>
    </row>
    <row r="331" spans="1:16">
      <c r="A331" s="1143"/>
      <c r="B331" s="912" t="s">
        <v>90</v>
      </c>
      <c r="C331" s="750" t="s">
        <v>91</v>
      </c>
      <c r="D331" s="426" t="s">
        <v>113</v>
      </c>
      <c r="E331" s="426">
        <v>10</v>
      </c>
      <c r="F331" s="622">
        <v>2000</v>
      </c>
      <c r="G331" s="429">
        <v>0</v>
      </c>
      <c r="H331" s="430">
        <v>0</v>
      </c>
      <c r="I331" s="429">
        <v>0</v>
      </c>
      <c r="J331" s="423">
        <v>0.59039039039039043</v>
      </c>
      <c r="K331" s="423">
        <v>0</v>
      </c>
      <c r="L331" s="423">
        <v>0</v>
      </c>
      <c r="M331" s="423">
        <v>0</v>
      </c>
      <c r="N331" s="423">
        <v>0</v>
      </c>
      <c r="O331" s="423">
        <v>0</v>
      </c>
      <c r="P331" s="190"/>
    </row>
    <row r="332" spans="1:16" ht="15.75" thickBot="1">
      <c r="A332" s="1143"/>
      <c r="B332" s="913" t="s">
        <v>210</v>
      </c>
      <c r="C332" s="753"/>
      <c r="D332" s="570"/>
      <c r="E332" s="570"/>
      <c r="F332" s="571"/>
      <c r="G332" s="771">
        <f t="shared" ref="G332:O332" si="29">AVERAGE(G322:G331)</f>
        <v>0</v>
      </c>
      <c r="H332" s="542">
        <f t="shared" si="29"/>
        <v>0</v>
      </c>
      <c r="I332" s="771">
        <f>AVERAGE(I322:I331)</f>
        <v>0</v>
      </c>
      <c r="J332" s="541">
        <f t="shared" si="29"/>
        <v>0.52384384384384375</v>
      </c>
      <c r="K332" s="541">
        <f t="shared" si="29"/>
        <v>0</v>
      </c>
      <c r="L332" s="541">
        <f t="shared" si="29"/>
        <v>0</v>
      </c>
      <c r="M332" s="541">
        <f t="shared" si="29"/>
        <v>0</v>
      </c>
      <c r="N332" s="541">
        <f t="shared" si="29"/>
        <v>0</v>
      </c>
      <c r="O332" s="541">
        <f t="shared" si="29"/>
        <v>0</v>
      </c>
      <c r="P332" s="767">
        <f>SUM(G332:O332)</f>
        <v>0.52384384384384375</v>
      </c>
    </row>
    <row r="333" spans="1:16">
      <c r="A333" s="1143"/>
      <c r="B333" s="912" t="s">
        <v>92</v>
      </c>
      <c r="C333" s="750" t="s">
        <v>93</v>
      </c>
      <c r="D333" s="413" t="s">
        <v>111</v>
      </c>
      <c r="E333" s="426">
        <v>1</v>
      </c>
      <c r="F333" s="622">
        <v>2000</v>
      </c>
      <c r="G333" s="429">
        <v>0</v>
      </c>
      <c r="H333" s="430">
        <v>0</v>
      </c>
      <c r="I333" s="429">
        <v>0</v>
      </c>
      <c r="J333" s="423">
        <v>0</v>
      </c>
      <c r="K333" s="423">
        <v>0</v>
      </c>
      <c r="L333" s="423">
        <v>0</v>
      </c>
      <c r="M333" s="423">
        <v>0</v>
      </c>
      <c r="N333" s="423">
        <v>0</v>
      </c>
      <c r="O333" s="423">
        <v>0</v>
      </c>
      <c r="P333" s="190"/>
    </row>
    <row r="334" spans="1:16">
      <c r="A334" s="1143"/>
      <c r="B334" s="912" t="s">
        <v>92</v>
      </c>
      <c r="C334" s="750" t="s">
        <v>93</v>
      </c>
      <c r="D334" s="426" t="s">
        <v>111</v>
      </c>
      <c r="E334" s="426">
        <v>2</v>
      </c>
      <c r="F334" s="622">
        <v>2000</v>
      </c>
      <c r="G334" s="429">
        <v>0</v>
      </c>
      <c r="H334" s="430">
        <v>0</v>
      </c>
      <c r="I334" s="429">
        <v>0</v>
      </c>
      <c r="J334" s="423">
        <v>5.285285285285285E-2</v>
      </c>
      <c r="K334" s="423">
        <v>0</v>
      </c>
      <c r="L334" s="423">
        <v>0</v>
      </c>
      <c r="M334" s="423">
        <v>0</v>
      </c>
      <c r="N334" s="423">
        <v>0</v>
      </c>
      <c r="O334" s="423">
        <v>0</v>
      </c>
      <c r="P334" s="190"/>
    </row>
    <row r="335" spans="1:16">
      <c r="A335" s="1143"/>
      <c r="B335" s="912" t="s">
        <v>92</v>
      </c>
      <c r="C335" s="750" t="s">
        <v>93</v>
      </c>
      <c r="D335" s="426" t="s">
        <v>111</v>
      </c>
      <c r="E335" s="426">
        <v>3</v>
      </c>
      <c r="F335" s="622">
        <v>2000</v>
      </c>
      <c r="G335" s="429">
        <v>0</v>
      </c>
      <c r="H335" s="430">
        <v>0</v>
      </c>
      <c r="I335" s="429">
        <v>0</v>
      </c>
      <c r="J335" s="423">
        <v>0.20660660660660662</v>
      </c>
      <c r="K335" s="423">
        <v>0</v>
      </c>
      <c r="L335" s="423">
        <v>0</v>
      </c>
      <c r="M335" s="423">
        <v>0</v>
      </c>
      <c r="N335" s="423">
        <v>0</v>
      </c>
      <c r="O335" s="423">
        <v>0</v>
      </c>
      <c r="P335" s="190"/>
    </row>
    <row r="336" spans="1:16">
      <c r="A336" s="1143"/>
      <c r="B336" s="912" t="s">
        <v>92</v>
      </c>
      <c r="C336" s="750" t="s">
        <v>93</v>
      </c>
      <c r="D336" s="426" t="s">
        <v>111</v>
      </c>
      <c r="E336" s="426">
        <v>4</v>
      </c>
      <c r="F336" s="622">
        <v>2000</v>
      </c>
      <c r="G336" s="429">
        <v>0</v>
      </c>
      <c r="H336" s="430">
        <v>0</v>
      </c>
      <c r="I336" s="429">
        <v>0</v>
      </c>
      <c r="J336" s="423">
        <v>4.3243243243243239E-2</v>
      </c>
      <c r="K336" s="423">
        <v>0</v>
      </c>
      <c r="L336" s="423">
        <v>0</v>
      </c>
      <c r="M336" s="423">
        <v>0</v>
      </c>
      <c r="N336" s="423">
        <v>0</v>
      </c>
      <c r="O336" s="423">
        <v>0</v>
      </c>
      <c r="P336" s="190"/>
    </row>
    <row r="337" spans="1:16">
      <c r="A337" s="1143"/>
      <c r="B337" s="912" t="s">
        <v>92</v>
      </c>
      <c r="C337" s="750" t="s">
        <v>93</v>
      </c>
      <c r="D337" s="426" t="s">
        <v>111</v>
      </c>
      <c r="E337" s="426">
        <v>5</v>
      </c>
      <c r="F337" s="622">
        <v>2000</v>
      </c>
      <c r="G337" s="429">
        <v>0</v>
      </c>
      <c r="H337" s="430">
        <v>0</v>
      </c>
      <c r="I337" s="429">
        <v>0</v>
      </c>
      <c r="J337" s="423">
        <v>0.28948948948948949</v>
      </c>
      <c r="K337" s="423">
        <v>0</v>
      </c>
      <c r="L337" s="423">
        <v>0</v>
      </c>
      <c r="M337" s="423">
        <v>0</v>
      </c>
      <c r="N337" s="423">
        <v>0</v>
      </c>
      <c r="O337" s="423">
        <v>0</v>
      </c>
      <c r="P337" s="190"/>
    </row>
    <row r="338" spans="1:16">
      <c r="A338" s="1143"/>
      <c r="B338" s="912" t="s">
        <v>92</v>
      </c>
      <c r="C338" s="750" t="s">
        <v>93</v>
      </c>
      <c r="D338" s="426" t="s">
        <v>111</v>
      </c>
      <c r="E338" s="426">
        <v>6</v>
      </c>
      <c r="F338" s="622">
        <v>2000</v>
      </c>
      <c r="G338" s="429">
        <v>0</v>
      </c>
      <c r="H338" s="430">
        <v>0</v>
      </c>
      <c r="I338" s="429">
        <v>0</v>
      </c>
      <c r="J338" s="423">
        <v>0.22402402402402402</v>
      </c>
      <c r="K338" s="423">
        <v>0</v>
      </c>
      <c r="L338" s="423">
        <v>0</v>
      </c>
      <c r="M338" s="423">
        <v>0</v>
      </c>
      <c r="N338" s="423">
        <v>0</v>
      </c>
      <c r="O338" s="423">
        <v>0</v>
      </c>
      <c r="P338" s="190"/>
    </row>
    <row r="339" spans="1:16">
      <c r="A339" s="1143"/>
      <c r="B339" s="912" t="s">
        <v>92</v>
      </c>
      <c r="C339" s="750" t="s">
        <v>93</v>
      </c>
      <c r="D339" s="426" t="s">
        <v>111</v>
      </c>
      <c r="E339" s="426">
        <v>7</v>
      </c>
      <c r="F339" s="622">
        <v>2000</v>
      </c>
      <c r="G339" s="429">
        <v>0</v>
      </c>
      <c r="H339" s="430">
        <v>0</v>
      </c>
      <c r="I339" s="429">
        <v>0</v>
      </c>
      <c r="J339" s="423">
        <v>0.38378378378378375</v>
      </c>
      <c r="K339" s="423">
        <v>0</v>
      </c>
      <c r="L339" s="423">
        <v>0</v>
      </c>
      <c r="M339" s="423">
        <v>0</v>
      </c>
      <c r="N339" s="423">
        <v>0</v>
      </c>
      <c r="O339" s="423">
        <v>0</v>
      </c>
      <c r="P339" s="190"/>
    </row>
    <row r="340" spans="1:16">
      <c r="A340" s="1143"/>
      <c r="B340" s="912" t="s">
        <v>92</v>
      </c>
      <c r="C340" s="750" t="s">
        <v>93</v>
      </c>
      <c r="D340" s="426" t="s">
        <v>111</v>
      </c>
      <c r="E340" s="426">
        <v>8</v>
      </c>
      <c r="F340" s="622">
        <v>2000</v>
      </c>
      <c r="G340" s="429">
        <v>0</v>
      </c>
      <c r="H340" s="430">
        <v>0</v>
      </c>
      <c r="I340" s="429">
        <v>0</v>
      </c>
      <c r="J340" s="423">
        <v>7.2072072072072071E-2</v>
      </c>
      <c r="K340" s="423">
        <v>0</v>
      </c>
      <c r="L340" s="423">
        <v>0</v>
      </c>
      <c r="M340" s="423">
        <v>0</v>
      </c>
      <c r="N340" s="423">
        <v>0</v>
      </c>
      <c r="O340" s="423">
        <v>0</v>
      </c>
      <c r="P340" s="190"/>
    </row>
    <row r="341" spans="1:16">
      <c r="A341" s="1143"/>
      <c r="B341" s="912" t="s">
        <v>92</v>
      </c>
      <c r="C341" s="750" t="s">
        <v>93</v>
      </c>
      <c r="D341" s="426" t="s">
        <v>111</v>
      </c>
      <c r="E341" s="426">
        <v>9</v>
      </c>
      <c r="F341" s="622">
        <v>2000</v>
      </c>
      <c r="G341" s="429">
        <v>0</v>
      </c>
      <c r="H341" s="430">
        <v>0</v>
      </c>
      <c r="I341" s="429">
        <v>0</v>
      </c>
      <c r="J341" s="423">
        <v>0</v>
      </c>
      <c r="K341" s="423">
        <v>0</v>
      </c>
      <c r="L341" s="423">
        <v>0</v>
      </c>
      <c r="M341" s="423">
        <v>0</v>
      </c>
      <c r="N341" s="423">
        <v>0</v>
      </c>
      <c r="O341" s="423">
        <v>0</v>
      </c>
      <c r="P341" s="190"/>
    </row>
    <row r="342" spans="1:16">
      <c r="A342" s="1143"/>
      <c r="B342" s="912" t="s">
        <v>92</v>
      </c>
      <c r="C342" s="750" t="s">
        <v>93</v>
      </c>
      <c r="D342" s="426" t="s">
        <v>111</v>
      </c>
      <c r="E342" s="426">
        <v>10</v>
      </c>
      <c r="F342" s="622">
        <v>2000</v>
      </c>
      <c r="G342" s="429">
        <v>0</v>
      </c>
      <c r="H342" s="430">
        <v>0</v>
      </c>
      <c r="I342" s="429">
        <v>0</v>
      </c>
      <c r="J342" s="423">
        <v>0</v>
      </c>
      <c r="K342" s="423">
        <v>0</v>
      </c>
      <c r="L342" s="423">
        <v>0</v>
      </c>
      <c r="M342" s="423">
        <v>0</v>
      </c>
      <c r="N342" s="423">
        <v>0</v>
      </c>
      <c r="O342" s="423">
        <v>0</v>
      </c>
      <c r="P342" s="190"/>
    </row>
    <row r="343" spans="1:16">
      <c r="A343" s="1143"/>
      <c r="B343" s="913" t="s">
        <v>210</v>
      </c>
      <c r="C343" s="752"/>
      <c r="D343" s="568"/>
      <c r="E343" s="568"/>
      <c r="F343" s="569"/>
      <c r="G343" s="536">
        <f t="shared" ref="G343:O343" si="30">AVERAGE(G333:G342)</f>
        <v>0</v>
      </c>
      <c r="H343" s="538">
        <f t="shared" si="30"/>
        <v>0</v>
      </c>
      <c r="I343" s="537">
        <f>AVERAGE(I333:I342)</f>
        <v>0</v>
      </c>
      <c r="J343" s="537">
        <f t="shared" si="30"/>
        <v>0.12720720720720718</v>
      </c>
      <c r="K343" s="537">
        <f t="shared" si="30"/>
        <v>0</v>
      </c>
      <c r="L343" s="537">
        <f t="shared" si="30"/>
        <v>0</v>
      </c>
      <c r="M343" s="537">
        <f t="shared" si="30"/>
        <v>0</v>
      </c>
      <c r="N343" s="537">
        <f t="shared" si="30"/>
        <v>0</v>
      </c>
      <c r="O343" s="537">
        <f t="shared" si="30"/>
        <v>0</v>
      </c>
      <c r="P343" s="777">
        <f>SUM(G343:O343)</f>
        <v>0.12720720720720718</v>
      </c>
    </row>
    <row r="344" spans="1:16">
      <c r="A344" s="1143"/>
      <c r="B344" s="912" t="s">
        <v>92</v>
      </c>
      <c r="C344" s="750" t="s">
        <v>93</v>
      </c>
      <c r="D344" s="426" t="s">
        <v>112</v>
      </c>
      <c r="E344" s="426">
        <v>1</v>
      </c>
      <c r="F344" s="622">
        <v>2000</v>
      </c>
      <c r="G344" s="429">
        <v>0</v>
      </c>
      <c r="H344" s="430">
        <v>0</v>
      </c>
      <c r="I344" s="429">
        <v>0</v>
      </c>
      <c r="J344" s="423">
        <v>8.4084084084084076E-2</v>
      </c>
      <c r="K344" s="423">
        <v>0</v>
      </c>
      <c r="L344" s="423">
        <v>0</v>
      </c>
      <c r="M344" s="423">
        <v>0</v>
      </c>
      <c r="N344" s="423">
        <v>0</v>
      </c>
      <c r="O344" s="423">
        <v>0</v>
      </c>
      <c r="P344" s="190"/>
    </row>
    <row r="345" spans="1:16">
      <c r="A345" s="1143"/>
      <c r="B345" s="912" t="s">
        <v>92</v>
      </c>
      <c r="C345" s="750" t="s">
        <v>93</v>
      </c>
      <c r="D345" s="426" t="s">
        <v>112</v>
      </c>
      <c r="E345" s="426">
        <v>2</v>
      </c>
      <c r="F345" s="622">
        <v>2000</v>
      </c>
      <c r="G345" s="429">
        <v>0</v>
      </c>
      <c r="H345" s="430">
        <v>0</v>
      </c>
      <c r="I345" s="429">
        <v>0</v>
      </c>
      <c r="J345" s="423">
        <v>8.1081081081081086E-2</v>
      </c>
      <c r="K345" s="423">
        <v>0</v>
      </c>
      <c r="L345" s="423">
        <v>0</v>
      </c>
      <c r="M345" s="423">
        <v>0</v>
      </c>
      <c r="N345" s="423">
        <v>0</v>
      </c>
      <c r="O345" s="423">
        <v>0</v>
      </c>
      <c r="P345" s="190"/>
    </row>
    <row r="346" spans="1:16">
      <c r="A346" s="1143"/>
      <c r="B346" s="912" t="s">
        <v>92</v>
      </c>
      <c r="C346" s="750" t="s">
        <v>93</v>
      </c>
      <c r="D346" s="426" t="s">
        <v>112</v>
      </c>
      <c r="E346" s="426">
        <v>3</v>
      </c>
      <c r="F346" s="622">
        <v>2000</v>
      </c>
      <c r="G346" s="429">
        <v>0</v>
      </c>
      <c r="H346" s="430">
        <v>0</v>
      </c>
      <c r="I346" s="429">
        <v>0</v>
      </c>
      <c r="J346" s="423">
        <v>0.36216216216216213</v>
      </c>
      <c r="K346" s="423">
        <v>0</v>
      </c>
      <c r="L346" s="423">
        <v>0</v>
      </c>
      <c r="M346" s="423">
        <v>0</v>
      </c>
      <c r="N346" s="423">
        <v>0</v>
      </c>
      <c r="O346" s="423">
        <v>0</v>
      </c>
      <c r="P346" s="190"/>
    </row>
    <row r="347" spans="1:16">
      <c r="A347" s="1143"/>
      <c r="B347" s="912" t="s">
        <v>92</v>
      </c>
      <c r="C347" s="750" t="s">
        <v>93</v>
      </c>
      <c r="D347" s="426" t="s">
        <v>112</v>
      </c>
      <c r="E347" s="426">
        <v>4</v>
      </c>
      <c r="F347" s="622">
        <v>2000</v>
      </c>
      <c r="G347" s="429">
        <v>0</v>
      </c>
      <c r="H347" s="430">
        <v>0</v>
      </c>
      <c r="I347" s="429">
        <v>0</v>
      </c>
      <c r="J347" s="423">
        <v>0.1843843843843844</v>
      </c>
      <c r="K347" s="423">
        <v>0</v>
      </c>
      <c r="L347" s="423">
        <v>0</v>
      </c>
      <c r="M347" s="423">
        <v>0</v>
      </c>
      <c r="N347" s="423">
        <v>0</v>
      </c>
      <c r="O347" s="423">
        <v>0</v>
      </c>
      <c r="P347" s="190"/>
    </row>
    <row r="348" spans="1:16">
      <c r="A348" s="1143"/>
      <c r="B348" s="912" t="s">
        <v>92</v>
      </c>
      <c r="C348" s="750" t="s">
        <v>93</v>
      </c>
      <c r="D348" s="426" t="s">
        <v>112</v>
      </c>
      <c r="E348" s="426">
        <v>5</v>
      </c>
      <c r="F348" s="622">
        <v>2000</v>
      </c>
      <c r="G348" s="429">
        <v>0</v>
      </c>
      <c r="H348" s="430">
        <v>0</v>
      </c>
      <c r="I348" s="429">
        <v>0</v>
      </c>
      <c r="J348" s="423">
        <v>0.30330330330330324</v>
      </c>
      <c r="K348" s="423">
        <v>0</v>
      </c>
      <c r="L348" s="423">
        <v>0</v>
      </c>
      <c r="M348" s="423">
        <v>0</v>
      </c>
      <c r="N348" s="423">
        <v>0</v>
      </c>
      <c r="O348" s="423">
        <v>0</v>
      </c>
      <c r="P348" s="190"/>
    </row>
    <row r="349" spans="1:16">
      <c r="A349" s="1143"/>
      <c r="B349" s="912" t="s">
        <v>92</v>
      </c>
      <c r="C349" s="750" t="s">
        <v>93</v>
      </c>
      <c r="D349" s="426" t="s">
        <v>112</v>
      </c>
      <c r="E349" s="426">
        <v>6</v>
      </c>
      <c r="F349" s="622">
        <v>2000</v>
      </c>
      <c r="G349" s="429">
        <v>0</v>
      </c>
      <c r="H349" s="430">
        <v>0</v>
      </c>
      <c r="I349" s="429">
        <v>0</v>
      </c>
      <c r="J349" s="423">
        <v>0</v>
      </c>
      <c r="K349" s="423">
        <v>0</v>
      </c>
      <c r="L349" s="423">
        <v>0</v>
      </c>
      <c r="M349" s="423">
        <v>0</v>
      </c>
      <c r="N349" s="423">
        <v>0</v>
      </c>
      <c r="O349" s="423">
        <v>0</v>
      </c>
      <c r="P349" s="190"/>
    </row>
    <row r="350" spans="1:16">
      <c r="A350" s="1143"/>
      <c r="B350" s="912" t="s">
        <v>92</v>
      </c>
      <c r="C350" s="750" t="s">
        <v>93</v>
      </c>
      <c r="D350" s="426" t="s">
        <v>112</v>
      </c>
      <c r="E350" s="426">
        <v>7</v>
      </c>
      <c r="F350" s="622">
        <v>2000</v>
      </c>
      <c r="G350" s="429">
        <v>0</v>
      </c>
      <c r="H350" s="430">
        <v>0</v>
      </c>
      <c r="I350" s="429">
        <v>0</v>
      </c>
      <c r="J350" s="423">
        <v>0</v>
      </c>
      <c r="K350" s="423">
        <v>0</v>
      </c>
      <c r="L350" s="423">
        <v>0</v>
      </c>
      <c r="M350" s="423">
        <v>0</v>
      </c>
      <c r="N350" s="423">
        <v>0</v>
      </c>
      <c r="O350" s="423">
        <v>0</v>
      </c>
      <c r="P350" s="190"/>
    </row>
    <row r="351" spans="1:16">
      <c r="A351" s="1143"/>
      <c r="B351" s="912" t="s">
        <v>92</v>
      </c>
      <c r="C351" s="750" t="s">
        <v>93</v>
      </c>
      <c r="D351" s="426" t="s">
        <v>112</v>
      </c>
      <c r="E351" s="426">
        <v>8</v>
      </c>
      <c r="F351" s="622">
        <v>2000</v>
      </c>
      <c r="G351" s="429">
        <v>0</v>
      </c>
      <c r="H351" s="430">
        <v>0</v>
      </c>
      <c r="I351" s="429">
        <v>0</v>
      </c>
      <c r="J351" s="423">
        <v>6.8468468468468477E-2</v>
      </c>
      <c r="K351" s="423">
        <v>0</v>
      </c>
      <c r="L351" s="423">
        <v>0</v>
      </c>
      <c r="M351" s="423">
        <v>0</v>
      </c>
      <c r="N351" s="423">
        <v>0</v>
      </c>
      <c r="O351" s="423">
        <v>0</v>
      </c>
      <c r="P351" s="190"/>
    </row>
    <row r="352" spans="1:16">
      <c r="A352" s="1143"/>
      <c r="B352" s="912" t="s">
        <v>92</v>
      </c>
      <c r="C352" s="750" t="s">
        <v>93</v>
      </c>
      <c r="D352" s="426" t="s">
        <v>112</v>
      </c>
      <c r="E352" s="426">
        <v>9</v>
      </c>
      <c r="F352" s="622">
        <v>2000</v>
      </c>
      <c r="G352" s="429">
        <v>0</v>
      </c>
      <c r="H352" s="430">
        <v>0</v>
      </c>
      <c r="I352" s="429">
        <v>0</v>
      </c>
      <c r="J352" s="423">
        <v>1.9219219219219218E-2</v>
      </c>
      <c r="K352" s="423">
        <v>0</v>
      </c>
      <c r="L352" s="423">
        <v>0</v>
      </c>
      <c r="M352" s="423">
        <v>0</v>
      </c>
      <c r="N352" s="423">
        <v>0</v>
      </c>
      <c r="O352" s="423">
        <v>0</v>
      </c>
      <c r="P352" s="190"/>
    </row>
    <row r="353" spans="1:16">
      <c r="A353" s="1143"/>
      <c r="B353" s="912" t="s">
        <v>92</v>
      </c>
      <c r="C353" s="750" t="s">
        <v>93</v>
      </c>
      <c r="D353" s="426" t="s">
        <v>112</v>
      </c>
      <c r="E353" s="426">
        <v>10</v>
      </c>
      <c r="F353" s="622">
        <v>2000</v>
      </c>
      <c r="G353" s="429">
        <v>0</v>
      </c>
      <c r="H353" s="430">
        <v>0</v>
      </c>
      <c r="I353" s="429">
        <v>0</v>
      </c>
      <c r="J353" s="423">
        <v>0</v>
      </c>
      <c r="K353" s="423">
        <v>0</v>
      </c>
      <c r="L353" s="423">
        <v>0</v>
      </c>
      <c r="M353" s="423">
        <v>0</v>
      </c>
      <c r="N353" s="423">
        <v>0</v>
      </c>
      <c r="O353" s="423">
        <v>0</v>
      </c>
      <c r="P353" s="190"/>
    </row>
    <row r="354" spans="1:16">
      <c r="A354" s="1143"/>
      <c r="B354" s="913" t="s">
        <v>210</v>
      </c>
      <c r="C354" s="752"/>
      <c r="D354" s="568"/>
      <c r="E354" s="568"/>
      <c r="F354" s="569"/>
      <c r="G354" s="536">
        <f t="shared" ref="G354:O354" si="31">AVERAGE(G344:G353)</f>
        <v>0</v>
      </c>
      <c r="H354" s="538">
        <f t="shared" si="31"/>
        <v>0</v>
      </c>
      <c r="I354" s="537">
        <f>AVERAGE(I344:I353)</f>
        <v>0</v>
      </c>
      <c r="J354" s="537">
        <f t="shared" si="31"/>
        <v>0.11027027027027028</v>
      </c>
      <c r="K354" s="537">
        <f t="shared" si="31"/>
        <v>0</v>
      </c>
      <c r="L354" s="537">
        <f t="shared" si="31"/>
        <v>0</v>
      </c>
      <c r="M354" s="537">
        <f t="shared" si="31"/>
        <v>0</v>
      </c>
      <c r="N354" s="537">
        <f t="shared" si="31"/>
        <v>0</v>
      </c>
      <c r="O354" s="537">
        <f t="shared" si="31"/>
        <v>0</v>
      </c>
      <c r="P354" s="777">
        <f>SUM(G354:O354)</f>
        <v>0.11027027027027028</v>
      </c>
    </row>
    <row r="355" spans="1:16">
      <c r="A355" s="1143"/>
      <c r="B355" s="912" t="s">
        <v>92</v>
      </c>
      <c r="C355" s="750" t="s">
        <v>93</v>
      </c>
      <c r="D355" s="426" t="s">
        <v>113</v>
      </c>
      <c r="E355" s="426">
        <v>1</v>
      </c>
      <c r="F355" s="622">
        <v>2000</v>
      </c>
      <c r="G355" s="429">
        <v>0</v>
      </c>
      <c r="H355" s="430">
        <v>0</v>
      </c>
      <c r="I355" s="429">
        <v>0</v>
      </c>
      <c r="J355" s="423">
        <v>0.61921921921921919</v>
      </c>
      <c r="K355" s="423">
        <v>0</v>
      </c>
      <c r="L355" s="423">
        <v>0</v>
      </c>
      <c r="M355" s="423">
        <v>0</v>
      </c>
      <c r="N355" s="423">
        <v>0</v>
      </c>
      <c r="O355" s="423">
        <v>0</v>
      </c>
      <c r="P355" s="190"/>
    </row>
    <row r="356" spans="1:16">
      <c r="A356" s="1143"/>
      <c r="B356" s="912" t="s">
        <v>92</v>
      </c>
      <c r="C356" s="750" t="s">
        <v>93</v>
      </c>
      <c r="D356" s="426" t="s">
        <v>113</v>
      </c>
      <c r="E356" s="426">
        <v>2</v>
      </c>
      <c r="F356" s="622">
        <v>2000</v>
      </c>
      <c r="G356" s="429">
        <v>0</v>
      </c>
      <c r="H356" s="430">
        <v>0</v>
      </c>
      <c r="I356" s="429">
        <v>0</v>
      </c>
      <c r="J356" s="423">
        <v>0</v>
      </c>
      <c r="K356" s="423">
        <v>0</v>
      </c>
      <c r="L356" s="423">
        <v>0</v>
      </c>
      <c r="M356" s="423">
        <v>0</v>
      </c>
      <c r="N356" s="423">
        <v>0</v>
      </c>
      <c r="O356" s="423">
        <v>0</v>
      </c>
      <c r="P356" s="190"/>
    </row>
    <row r="357" spans="1:16">
      <c r="A357" s="1143"/>
      <c r="B357" s="912" t="s">
        <v>92</v>
      </c>
      <c r="C357" s="750" t="s">
        <v>93</v>
      </c>
      <c r="D357" s="426" t="s">
        <v>113</v>
      </c>
      <c r="E357" s="426">
        <v>3</v>
      </c>
      <c r="F357" s="622">
        <v>2000</v>
      </c>
      <c r="G357" s="429">
        <v>0</v>
      </c>
      <c r="H357" s="430">
        <v>0</v>
      </c>
      <c r="I357" s="429">
        <v>0</v>
      </c>
      <c r="J357" s="423">
        <v>0</v>
      </c>
      <c r="K357" s="423">
        <v>0</v>
      </c>
      <c r="L357" s="423">
        <v>0</v>
      </c>
      <c r="M357" s="423">
        <v>0</v>
      </c>
      <c r="N357" s="423">
        <v>0</v>
      </c>
      <c r="O357" s="423">
        <v>0</v>
      </c>
      <c r="P357" s="190"/>
    </row>
    <row r="358" spans="1:16">
      <c r="A358" s="1143"/>
      <c r="B358" s="912" t="s">
        <v>92</v>
      </c>
      <c r="C358" s="750" t="s">
        <v>93</v>
      </c>
      <c r="D358" s="426" t="s">
        <v>113</v>
      </c>
      <c r="E358" s="426">
        <v>4</v>
      </c>
      <c r="F358" s="622">
        <v>2000</v>
      </c>
      <c r="G358" s="429">
        <v>0</v>
      </c>
      <c r="H358" s="430">
        <v>0</v>
      </c>
      <c r="I358" s="429">
        <v>0</v>
      </c>
      <c r="J358" s="423">
        <v>0.16216216216216217</v>
      </c>
      <c r="K358" s="423">
        <v>0</v>
      </c>
      <c r="L358" s="423">
        <v>0</v>
      </c>
      <c r="M358" s="423">
        <v>0</v>
      </c>
      <c r="N358" s="423">
        <v>0</v>
      </c>
      <c r="O358" s="423">
        <v>0</v>
      </c>
      <c r="P358" s="190"/>
    </row>
    <row r="359" spans="1:16">
      <c r="A359" s="1143"/>
      <c r="B359" s="912" t="s">
        <v>92</v>
      </c>
      <c r="C359" s="750" t="s">
        <v>93</v>
      </c>
      <c r="D359" s="426" t="s">
        <v>113</v>
      </c>
      <c r="E359" s="426">
        <v>5</v>
      </c>
      <c r="F359" s="622">
        <v>2000</v>
      </c>
      <c r="G359" s="429">
        <v>0</v>
      </c>
      <c r="H359" s="430">
        <v>0</v>
      </c>
      <c r="I359" s="429">
        <v>0</v>
      </c>
      <c r="J359" s="423">
        <v>0.17777777777777778</v>
      </c>
      <c r="K359" s="423">
        <v>0</v>
      </c>
      <c r="L359" s="423">
        <v>0</v>
      </c>
      <c r="M359" s="423">
        <v>0</v>
      </c>
      <c r="N359" s="423">
        <v>0</v>
      </c>
      <c r="O359" s="423">
        <v>0</v>
      </c>
      <c r="P359" s="190"/>
    </row>
    <row r="360" spans="1:16">
      <c r="A360" s="1143"/>
      <c r="B360" s="912" t="s">
        <v>92</v>
      </c>
      <c r="C360" s="750" t="s">
        <v>93</v>
      </c>
      <c r="D360" s="426" t="s">
        <v>113</v>
      </c>
      <c r="E360" s="426">
        <v>6</v>
      </c>
      <c r="F360" s="622">
        <v>2000</v>
      </c>
      <c r="G360" s="429">
        <v>0</v>
      </c>
      <c r="H360" s="430">
        <v>0</v>
      </c>
      <c r="I360" s="429">
        <v>0</v>
      </c>
      <c r="J360" s="423">
        <v>4.1441441441441441E-2</v>
      </c>
      <c r="K360" s="423">
        <v>0</v>
      </c>
      <c r="L360" s="423">
        <v>0</v>
      </c>
      <c r="M360" s="423">
        <v>0</v>
      </c>
      <c r="N360" s="423">
        <v>0</v>
      </c>
      <c r="O360" s="423">
        <v>0</v>
      </c>
      <c r="P360" s="190"/>
    </row>
    <row r="361" spans="1:16">
      <c r="A361" s="1143"/>
      <c r="B361" s="912" t="s">
        <v>92</v>
      </c>
      <c r="C361" s="750" t="s">
        <v>93</v>
      </c>
      <c r="D361" s="426" t="s">
        <v>113</v>
      </c>
      <c r="E361" s="426">
        <v>7</v>
      </c>
      <c r="F361" s="622">
        <v>2000</v>
      </c>
      <c r="G361" s="429">
        <v>0</v>
      </c>
      <c r="H361" s="430">
        <v>0</v>
      </c>
      <c r="I361" s="429">
        <v>0</v>
      </c>
      <c r="J361" s="423">
        <v>0</v>
      </c>
      <c r="K361" s="423">
        <v>0</v>
      </c>
      <c r="L361" s="423">
        <v>0</v>
      </c>
      <c r="M361" s="423">
        <v>0</v>
      </c>
      <c r="N361" s="423">
        <v>0</v>
      </c>
      <c r="O361" s="423">
        <v>0</v>
      </c>
      <c r="P361" s="190"/>
    </row>
    <row r="362" spans="1:16">
      <c r="A362" s="1143"/>
      <c r="B362" s="912" t="s">
        <v>92</v>
      </c>
      <c r="C362" s="750" t="s">
        <v>93</v>
      </c>
      <c r="D362" s="426" t="s">
        <v>113</v>
      </c>
      <c r="E362" s="426">
        <v>8</v>
      </c>
      <c r="F362" s="622">
        <v>2000</v>
      </c>
      <c r="G362" s="429">
        <v>0</v>
      </c>
      <c r="H362" s="430">
        <v>0</v>
      </c>
      <c r="I362" s="429">
        <v>0</v>
      </c>
      <c r="J362" s="423">
        <v>9.6096096096096095E-2</v>
      </c>
      <c r="K362" s="423">
        <v>0</v>
      </c>
      <c r="L362" s="423">
        <v>0</v>
      </c>
      <c r="M362" s="423">
        <v>0</v>
      </c>
      <c r="N362" s="423">
        <v>0</v>
      </c>
      <c r="O362" s="423">
        <v>0</v>
      </c>
      <c r="P362" s="190"/>
    </row>
    <row r="363" spans="1:16">
      <c r="A363" s="1143"/>
      <c r="B363" s="912" t="s">
        <v>92</v>
      </c>
      <c r="C363" s="750" t="s">
        <v>93</v>
      </c>
      <c r="D363" s="426" t="s">
        <v>113</v>
      </c>
      <c r="E363" s="426">
        <v>9</v>
      </c>
      <c r="F363" s="622">
        <v>2000</v>
      </c>
      <c r="G363" s="429">
        <v>0</v>
      </c>
      <c r="H363" s="430">
        <v>0</v>
      </c>
      <c r="I363" s="429">
        <v>0</v>
      </c>
      <c r="J363" s="423">
        <v>0.19279279279279279</v>
      </c>
      <c r="K363" s="423">
        <v>0</v>
      </c>
      <c r="L363" s="423">
        <v>0</v>
      </c>
      <c r="M363" s="423">
        <v>0</v>
      </c>
      <c r="N363" s="423">
        <v>0</v>
      </c>
      <c r="O363" s="423">
        <v>0</v>
      </c>
      <c r="P363" s="190"/>
    </row>
    <row r="364" spans="1:16">
      <c r="A364" s="1143"/>
      <c r="B364" s="914" t="s">
        <v>92</v>
      </c>
      <c r="C364" s="751" t="s">
        <v>93</v>
      </c>
      <c r="D364" s="426" t="s">
        <v>113</v>
      </c>
      <c r="E364" s="434">
        <v>10</v>
      </c>
      <c r="F364" s="623">
        <v>2000</v>
      </c>
      <c r="G364" s="440">
        <v>0</v>
      </c>
      <c r="H364" s="441">
        <v>0</v>
      </c>
      <c r="I364" s="429">
        <v>0</v>
      </c>
      <c r="J364" s="439">
        <v>0</v>
      </c>
      <c r="K364" s="439">
        <v>0</v>
      </c>
      <c r="L364" s="439">
        <v>0</v>
      </c>
      <c r="M364" s="439">
        <v>0</v>
      </c>
      <c r="N364" s="439">
        <v>0</v>
      </c>
      <c r="O364" s="439">
        <v>0</v>
      </c>
      <c r="P364" s="190"/>
    </row>
    <row r="365" spans="1:16" ht="15.75" thickBot="1">
      <c r="A365" s="1143"/>
      <c r="B365" s="913" t="s">
        <v>210</v>
      </c>
      <c r="C365" s="753"/>
      <c r="D365" s="570"/>
      <c r="E365" s="570"/>
      <c r="F365" s="571"/>
      <c r="G365" s="771">
        <f t="shared" ref="G365:O365" si="32">AVERAGE(G355:G364)</f>
        <v>0</v>
      </c>
      <c r="H365" s="542">
        <f t="shared" si="32"/>
        <v>0</v>
      </c>
      <c r="I365" s="771">
        <f>AVERAGE(I355:I364)</f>
        <v>0</v>
      </c>
      <c r="J365" s="541">
        <f t="shared" si="32"/>
        <v>0.12894894894894895</v>
      </c>
      <c r="K365" s="541">
        <f t="shared" si="32"/>
        <v>0</v>
      </c>
      <c r="L365" s="541">
        <f t="shared" si="32"/>
        <v>0</v>
      </c>
      <c r="M365" s="541">
        <f t="shared" si="32"/>
        <v>0</v>
      </c>
      <c r="N365" s="541">
        <f t="shared" si="32"/>
        <v>0</v>
      </c>
      <c r="O365" s="541">
        <f t="shared" si="32"/>
        <v>0</v>
      </c>
      <c r="P365" s="767">
        <f>SUM(G365:O365)</f>
        <v>0.12894894894894895</v>
      </c>
    </row>
    <row r="366" spans="1:16">
      <c r="A366" s="1143"/>
      <c r="B366" s="912" t="s">
        <v>243</v>
      </c>
      <c r="C366" s="750" t="s">
        <v>244</v>
      </c>
      <c r="D366" s="413" t="s">
        <v>111</v>
      </c>
      <c r="E366" s="426">
        <v>1</v>
      </c>
      <c r="F366" s="622">
        <v>2000</v>
      </c>
      <c r="G366" s="738">
        <v>0</v>
      </c>
      <c r="H366" s="430">
        <v>0</v>
      </c>
      <c r="I366" s="429">
        <v>0</v>
      </c>
      <c r="J366" s="423">
        <v>0.30210210210210209</v>
      </c>
      <c r="K366" s="423">
        <v>0</v>
      </c>
      <c r="L366" s="423">
        <v>0</v>
      </c>
      <c r="M366" s="423">
        <v>0</v>
      </c>
      <c r="N366" s="423">
        <v>0</v>
      </c>
      <c r="O366" s="423">
        <v>0</v>
      </c>
      <c r="P366" s="190"/>
    </row>
    <row r="367" spans="1:16">
      <c r="A367" s="1143"/>
      <c r="B367" s="912" t="s">
        <v>243</v>
      </c>
      <c r="C367" s="750" t="s">
        <v>244</v>
      </c>
      <c r="D367" s="426" t="s">
        <v>111</v>
      </c>
      <c r="E367" s="426">
        <v>2</v>
      </c>
      <c r="F367" s="622">
        <v>2000</v>
      </c>
      <c r="G367" s="738">
        <v>0</v>
      </c>
      <c r="H367" s="430">
        <v>0</v>
      </c>
      <c r="I367" s="429">
        <v>0</v>
      </c>
      <c r="J367" s="423">
        <v>1.102102102102102</v>
      </c>
      <c r="K367" s="423">
        <v>0</v>
      </c>
      <c r="L367" s="423">
        <v>0</v>
      </c>
      <c r="M367" s="423">
        <v>0.37357357357357357</v>
      </c>
      <c r="N367" s="423">
        <v>0</v>
      </c>
      <c r="O367" s="423">
        <v>0</v>
      </c>
      <c r="P367" s="190"/>
    </row>
    <row r="368" spans="1:16">
      <c r="A368" s="1143"/>
      <c r="B368" s="912" t="s">
        <v>243</v>
      </c>
      <c r="C368" s="750" t="s">
        <v>244</v>
      </c>
      <c r="D368" s="426" t="s">
        <v>111</v>
      </c>
      <c r="E368" s="426">
        <v>3</v>
      </c>
      <c r="F368" s="622">
        <v>2000</v>
      </c>
      <c r="G368" s="738">
        <v>0</v>
      </c>
      <c r="H368" s="430">
        <v>0</v>
      </c>
      <c r="I368" s="429">
        <v>0</v>
      </c>
      <c r="J368" s="423">
        <v>0</v>
      </c>
      <c r="K368" s="423">
        <v>0</v>
      </c>
      <c r="L368" s="423">
        <v>0</v>
      </c>
      <c r="M368" s="423">
        <v>0</v>
      </c>
      <c r="N368" s="423">
        <v>0</v>
      </c>
      <c r="O368" s="423">
        <v>0</v>
      </c>
      <c r="P368" s="190"/>
    </row>
    <row r="369" spans="1:16">
      <c r="A369" s="1143"/>
      <c r="B369" s="912" t="s">
        <v>243</v>
      </c>
      <c r="C369" s="750" t="s">
        <v>244</v>
      </c>
      <c r="D369" s="426" t="s">
        <v>111</v>
      </c>
      <c r="E369" s="426">
        <v>4</v>
      </c>
      <c r="F369" s="622">
        <v>2000</v>
      </c>
      <c r="G369" s="738">
        <v>0</v>
      </c>
      <c r="H369" s="430">
        <v>0</v>
      </c>
      <c r="I369" s="429">
        <v>0</v>
      </c>
      <c r="J369" s="423">
        <v>1.0312312312312311</v>
      </c>
      <c r="K369" s="423">
        <v>0</v>
      </c>
      <c r="L369" s="423">
        <v>0</v>
      </c>
      <c r="M369" s="423">
        <v>0</v>
      </c>
      <c r="N369" s="423">
        <v>0</v>
      </c>
      <c r="O369" s="423">
        <v>0</v>
      </c>
      <c r="P369" s="190"/>
    </row>
    <row r="370" spans="1:16">
      <c r="A370" s="1143"/>
      <c r="B370" s="912" t="s">
        <v>243</v>
      </c>
      <c r="C370" s="750" t="s">
        <v>244</v>
      </c>
      <c r="D370" s="426" t="s">
        <v>111</v>
      </c>
      <c r="E370" s="426">
        <v>5</v>
      </c>
      <c r="F370" s="622">
        <v>2000</v>
      </c>
      <c r="G370" s="738">
        <v>0</v>
      </c>
      <c r="H370" s="430">
        <v>0</v>
      </c>
      <c r="I370" s="429">
        <v>0</v>
      </c>
      <c r="J370" s="423">
        <v>0.14054054054054055</v>
      </c>
      <c r="K370" s="423">
        <v>0</v>
      </c>
      <c r="L370" s="423">
        <v>0</v>
      </c>
      <c r="M370" s="423">
        <v>0</v>
      </c>
      <c r="N370" s="423">
        <v>0</v>
      </c>
      <c r="O370" s="423">
        <v>0</v>
      </c>
      <c r="P370" s="190"/>
    </row>
    <row r="371" spans="1:16">
      <c r="A371" s="1143"/>
      <c r="B371" s="912" t="s">
        <v>243</v>
      </c>
      <c r="C371" s="750" t="s">
        <v>244</v>
      </c>
      <c r="D371" s="426" t="s">
        <v>111</v>
      </c>
      <c r="E371" s="426">
        <v>6</v>
      </c>
      <c r="F371" s="622">
        <v>2000</v>
      </c>
      <c r="G371" s="738">
        <v>0</v>
      </c>
      <c r="H371" s="430">
        <v>0</v>
      </c>
      <c r="I371" s="429">
        <v>0</v>
      </c>
      <c r="J371" s="423">
        <v>0</v>
      </c>
      <c r="K371" s="423">
        <v>0</v>
      </c>
      <c r="L371" s="423">
        <v>0</v>
      </c>
      <c r="M371" s="423">
        <v>0</v>
      </c>
      <c r="N371" s="423">
        <v>0</v>
      </c>
      <c r="O371" s="423">
        <v>0</v>
      </c>
      <c r="P371" s="190"/>
    </row>
    <row r="372" spans="1:16">
      <c r="A372" s="1143"/>
      <c r="B372" s="912" t="s">
        <v>243</v>
      </c>
      <c r="C372" s="750" t="s">
        <v>244</v>
      </c>
      <c r="D372" s="426" t="s">
        <v>111</v>
      </c>
      <c r="E372" s="426">
        <v>7</v>
      </c>
      <c r="F372" s="622">
        <v>2000</v>
      </c>
      <c r="G372" s="738">
        <v>0</v>
      </c>
      <c r="H372" s="430">
        <v>0</v>
      </c>
      <c r="I372" s="429">
        <v>0</v>
      </c>
      <c r="J372" s="423">
        <v>0.15675675675675674</v>
      </c>
      <c r="K372" s="423">
        <v>0</v>
      </c>
      <c r="L372" s="423">
        <v>0</v>
      </c>
      <c r="M372" s="423">
        <v>0</v>
      </c>
      <c r="N372" s="423">
        <v>0</v>
      </c>
      <c r="O372" s="423">
        <v>0</v>
      </c>
      <c r="P372" s="190"/>
    </row>
    <row r="373" spans="1:16">
      <c r="A373" s="1143"/>
      <c r="B373" s="912" t="s">
        <v>243</v>
      </c>
      <c r="C373" s="750" t="s">
        <v>244</v>
      </c>
      <c r="D373" s="426" t="s">
        <v>111</v>
      </c>
      <c r="E373" s="426">
        <v>8</v>
      </c>
      <c r="F373" s="622">
        <v>2000</v>
      </c>
      <c r="G373" s="738">
        <v>0</v>
      </c>
      <c r="H373" s="430">
        <v>0</v>
      </c>
      <c r="I373" s="429">
        <v>0</v>
      </c>
      <c r="J373" s="423">
        <v>0</v>
      </c>
      <c r="K373" s="423">
        <v>0</v>
      </c>
      <c r="L373" s="423">
        <v>0</v>
      </c>
      <c r="M373" s="423">
        <v>0</v>
      </c>
      <c r="N373" s="423">
        <v>0</v>
      </c>
      <c r="O373" s="423">
        <v>0</v>
      </c>
      <c r="P373" s="190"/>
    </row>
    <row r="374" spans="1:16">
      <c r="A374" s="1143"/>
      <c r="B374" s="912" t="s">
        <v>243</v>
      </c>
      <c r="C374" s="750" t="s">
        <v>244</v>
      </c>
      <c r="D374" s="426" t="s">
        <v>111</v>
      </c>
      <c r="E374" s="426">
        <v>9</v>
      </c>
      <c r="F374" s="622">
        <v>2000</v>
      </c>
      <c r="G374" s="738">
        <v>0</v>
      </c>
      <c r="H374" s="430">
        <v>0</v>
      </c>
      <c r="I374" s="429">
        <v>0</v>
      </c>
      <c r="J374" s="423">
        <v>0.38198198198198202</v>
      </c>
      <c r="K374" s="423">
        <v>0</v>
      </c>
      <c r="L374" s="423">
        <v>0</v>
      </c>
      <c r="M374" s="423">
        <v>0</v>
      </c>
      <c r="N374" s="423">
        <v>0</v>
      </c>
      <c r="O374" s="423">
        <v>0</v>
      </c>
      <c r="P374" s="190"/>
    </row>
    <row r="375" spans="1:16">
      <c r="A375" s="1143"/>
      <c r="B375" s="914" t="s">
        <v>243</v>
      </c>
      <c r="C375" s="751" t="s">
        <v>244</v>
      </c>
      <c r="D375" s="426" t="s">
        <v>111</v>
      </c>
      <c r="E375" s="434">
        <v>10</v>
      </c>
      <c r="F375" s="623">
        <v>2000</v>
      </c>
      <c r="G375" s="739">
        <v>0</v>
      </c>
      <c r="H375" s="441">
        <v>0</v>
      </c>
      <c r="I375" s="429">
        <v>0</v>
      </c>
      <c r="J375" s="439">
        <v>0</v>
      </c>
      <c r="K375" s="439">
        <v>0</v>
      </c>
      <c r="L375" s="439">
        <v>0</v>
      </c>
      <c r="M375" s="439">
        <v>0</v>
      </c>
      <c r="N375" s="439">
        <v>0</v>
      </c>
      <c r="O375" s="439">
        <v>0</v>
      </c>
      <c r="P375" s="190"/>
    </row>
    <row r="376" spans="1:16">
      <c r="A376" s="1143"/>
      <c r="B376" s="913" t="s">
        <v>210</v>
      </c>
      <c r="C376" s="751"/>
      <c r="D376" s="568"/>
      <c r="E376" s="434"/>
      <c r="F376" s="623"/>
      <c r="G376" s="536">
        <f t="shared" ref="G376:O376" si="33">AVERAGE(G366:G375)</f>
        <v>0</v>
      </c>
      <c r="H376" s="538">
        <f t="shared" si="33"/>
        <v>0</v>
      </c>
      <c r="I376" s="537">
        <f>AVERAGE(I366:I375)</f>
        <v>0</v>
      </c>
      <c r="J376" s="537">
        <f t="shared" si="33"/>
        <v>0.31147147147147147</v>
      </c>
      <c r="K376" s="537">
        <f t="shared" si="33"/>
        <v>0</v>
      </c>
      <c r="L376" s="537">
        <f t="shared" si="33"/>
        <v>0</v>
      </c>
      <c r="M376" s="537">
        <f t="shared" si="33"/>
        <v>3.735735735735736E-2</v>
      </c>
      <c r="N376" s="537">
        <f t="shared" si="33"/>
        <v>0</v>
      </c>
      <c r="O376" s="537">
        <f t="shared" si="33"/>
        <v>0</v>
      </c>
      <c r="P376" s="777">
        <f>SUM(G376:O376)</f>
        <v>0.34882882882882882</v>
      </c>
    </row>
    <row r="377" spans="1:16">
      <c r="A377" s="1143"/>
      <c r="B377" s="912" t="s">
        <v>243</v>
      </c>
      <c r="C377" s="750" t="s">
        <v>244</v>
      </c>
      <c r="D377" s="426" t="s">
        <v>112</v>
      </c>
      <c r="E377" s="426">
        <v>1</v>
      </c>
      <c r="F377" s="622">
        <v>2000</v>
      </c>
      <c r="G377" s="738">
        <v>0</v>
      </c>
      <c r="H377" s="430">
        <v>0</v>
      </c>
      <c r="I377" s="429">
        <v>0</v>
      </c>
      <c r="J377" s="423">
        <v>0.21021021021021022</v>
      </c>
      <c r="K377" s="423">
        <v>0</v>
      </c>
      <c r="L377" s="423">
        <v>0</v>
      </c>
      <c r="M377" s="423">
        <v>5.5303303303303304</v>
      </c>
      <c r="N377" s="423">
        <v>0</v>
      </c>
      <c r="O377" s="423">
        <v>0</v>
      </c>
      <c r="P377" s="190"/>
    </row>
    <row r="378" spans="1:16">
      <c r="A378" s="1143"/>
      <c r="B378" s="912" t="s">
        <v>243</v>
      </c>
      <c r="C378" s="750" t="s">
        <v>244</v>
      </c>
      <c r="D378" s="426" t="s">
        <v>112</v>
      </c>
      <c r="E378" s="426">
        <v>2</v>
      </c>
      <c r="F378" s="622">
        <v>2000</v>
      </c>
      <c r="G378" s="738">
        <v>0</v>
      </c>
      <c r="H378" s="430">
        <v>0</v>
      </c>
      <c r="I378" s="429">
        <v>0</v>
      </c>
      <c r="J378" s="423">
        <v>0.31411411411411411</v>
      </c>
      <c r="K378" s="423">
        <v>0</v>
      </c>
      <c r="L378" s="423">
        <v>0</v>
      </c>
      <c r="M378" s="423">
        <v>0</v>
      </c>
      <c r="N378" s="423">
        <v>0</v>
      </c>
      <c r="O378" s="423">
        <v>0</v>
      </c>
      <c r="P378" s="190"/>
    </row>
    <row r="379" spans="1:16">
      <c r="A379" s="1143"/>
      <c r="B379" s="912" t="s">
        <v>243</v>
      </c>
      <c r="C379" s="750" t="s">
        <v>244</v>
      </c>
      <c r="D379" s="426" t="s">
        <v>112</v>
      </c>
      <c r="E379" s="426">
        <v>3</v>
      </c>
      <c r="F379" s="622">
        <v>2000</v>
      </c>
      <c r="G379" s="738">
        <v>0</v>
      </c>
      <c r="H379" s="430">
        <v>0</v>
      </c>
      <c r="I379" s="429">
        <v>0</v>
      </c>
      <c r="J379" s="423">
        <v>4.5045045045045043E-2</v>
      </c>
      <c r="K379" s="423">
        <v>0</v>
      </c>
      <c r="L379" s="423">
        <v>0</v>
      </c>
      <c r="M379" s="423">
        <v>0</v>
      </c>
      <c r="N379" s="423">
        <v>0</v>
      </c>
      <c r="O379" s="423">
        <v>0</v>
      </c>
      <c r="P379" s="190"/>
    </row>
    <row r="380" spans="1:16">
      <c r="A380" s="1143"/>
      <c r="B380" s="912" t="s">
        <v>243</v>
      </c>
      <c r="C380" s="750" t="s">
        <v>244</v>
      </c>
      <c r="D380" s="426" t="s">
        <v>112</v>
      </c>
      <c r="E380" s="426">
        <v>4</v>
      </c>
      <c r="F380" s="622">
        <v>2000</v>
      </c>
      <c r="G380" s="738">
        <v>0</v>
      </c>
      <c r="H380" s="430">
        <v>0</v>
      </c>
      <c r="I380" s="429">
        <v>0</v>
      </c>
      <c r="J380" s="423">
        <v>0.23843843843843845</v>
      </c>
      <c r="K380" s="423">
        <v>0</v>
      </c>
      <c r="L380" s="423">
        <v>0</v>
      </c>
      <c r="M380" s="423">
        <v>0.48768768768768761</v>
      </c>
      <c r="N380" s="423">
        <v>0</v>
      </c>
      <c r="O380" s="423">
        <v>0</v>
      </c>
      <c r="P380" s="190"/>
    </row>
    <row r="381" spans="1:16">
      <c r="A381" s="1143"/>
      <c r="B381" s="912" t="s">
        <v>243</v>
      </c>
      <c r="C381" s="750" t="s">
        <v>244</v>
      </c>
      <c r="D381" s="426" t="s">
        <v>112</v>
      </c>
      <c r="E381" s="426">
        <v>5</v>
      </c>
      <c r="F381" s="622">
        <v>2000</v>
      </c>
      <c r="G381" s="738">
        <v>0</v>
      </c>
      <c r="H381" s="430">
        <v>0</v>
      </c>
      <c r="I381" s="429">
        <v>0</v>
      </c>
      <c r="J381" s="423">
        <v>0.60540540540540544</v>
      </c>
      <c r="K381" s="423">
        <v>0</v>
      </c>
      <c r="L381" s="423">
        <v>0</v>
      </c>
      <c r="M381" s="423">
        <v>6.3639639639639638</v>
      </c>
      <c r="N381" s="423">
        <v>0</v>
      </c>
      <c r="O381" s="423">
        <v>0</v>
      </c>
      <c r="P381" s="190"/>
    </row>
    <row r="382" spans="1:16">
      <c r="A382" s="1143"/>
      <c r="B382" s="912" t="s">
        <v>243</v>
      </c>
      <c r="C382" s="750" t="s">
        <v>244</v>
      </c>
      <c r="D382" s="426" t="s">
        <v>112</v>
      </c>
      <c r="E382" s="426">
        <v>6</v>
      </c>
      <c r="F382" s="622">
        <v>2000</v>
      </c>
      <c r="G382" s="738">
        <v>0</v>
      </c>
      <c r="H382" s="430">
        <v>0</v>
      </c>
      <c r="I382" s="429">
        <v>0</v>
      </c>
      <c r="J382" s="423">
        <v>0.38018018018018018</v>
      </c>
      <c r="K382" s="423">
        <v>0</v>
      </c>
      <c r="L382" s="423">
        <v>0</v>
      </c>
      <c r="M382" s="423">
        <v>0</v>
      </c>
      <c r="N382" s="423">
        <v>0</v>
      </c>
      <c r="O382" s="423">
        <v>0</v>
      </c>
      <c r="P382" s="190"/>
    </row>
    <row r="383" spans="1:16">
      <c r="A383" s="1143"/>
      <c r="B383" s="912" t="s">
        <v>243</v>
      </c>
      <c r="C383" s="750" t="s">
        <v>244</v>
      </c>
      <c r="D383" s="426" t="s">
        <v>112</v>
      </c>
      <c r="E383" s="426">
        <v>7</v>
      </c>
      <c r="F383" s="622">
        <v>2000</v>
      </c>
      <c r="G383" s="738">
        <v>0</v>
      </c>
      <c r="H383" s="430">
        <v>0</v>
      </c>
      <c r="I383" s="429">
        <v>0</v>
      </c>
      <c r="J383" s="423">
        <v>0.20600600600600599</v>
      </c>
      <c r="K383" s="423">
        <v>0</v>
      </c>
      <c r="L383" s="423">
        <v>0</v>
      </c>
      <c r="M383" s="423">
        <v>0</v>
      </c>
      <c r="N383" s="423">
        <v>0</v>
      </c>
      <c r="O383" s="423">
        <v>0</v>
      </c>
      <c r="P383" s="190"/>
    </row>
    <row r="384" spans="1:16">
      <c r="A384" s="1143"/>
      <c r="B384" s="912" t="s">
        <v>243</v>
      </c>
      <c r="C384" s="750" t="s">
        <v>244</v>
      </c>
      <c r="D384" s="426" t="s">
        <v>112</v>
      </c>
      <c r="E384" s="426">
        <v>8</v>
      </c>
      <c r="F384" s="622">
        <v>2000</v>
      </c>
      <c r="G384" s="738">
        <v>0</v>
      </c>
      <c r="H384" s="430">
        <v>0</v>
      </c>
      <c r="I384" s="429">
        <v>0</v>
      </c>
      <c r="J384" s="423">
        <v>0.21381381381381381</v>
      </c>
      <c r="K384" s="423">
        <v>0</v>
      </c>
      <c r="L384" s="423">
        <v>0</v>
      </c>
      <c r="M384" s="423">
        <v>1.8138138138138138</v>
      </c>
      <c r="N384" s="423">
        <v>0</v>
      </c>
      <c r="O384" s="423">
        <v>0</v>
      </c>
      <c r="P384" s="190"/>
    </row>
    <row r="385" spans="1:16">
      <c r="A385" s="1143"/>
      <c r="B385" s="912" t="s">
        <v>243</v>
      </c>
      <c r="C385" s="750" t="s">
        <v>244</v>
      </c>
      <c r="D385" s="426" t="s">
        <v>112</v>
      </c>
      <c r="E385" s="426">
        <v>9</v>
      </c>
      <c r="F385" s="622">
        <v>2000</v>
      </c>
      <c r="G385" s="738">
        <v>0</v>
      </c>
      <c r="H385" s="430">
        <v>0</v>
      </c>
      <c r="I385" s="429">
        <v>0</v>
      </c>
      <c r="J385" s="423">
        <v>5.7657657657657659E-2</v>
      </c>
      <c r="K385" s="423">
        <v>0</v>
      </c>
      <c r="L385" s="423">
        <v>0</v>
      </c>
      <c r="M385" s="423">
        <v>0</v>
      </c>
      <c r="N385" s="423">
        <v>0</v>
      </c>
      <c r="O385" s="423">
        <v>0</v>
      </c>
      <c r="P385" s="190"/>
    </row>
    <row r="386" spans="1:16">
      <c r="A386" s="1143"/>
      <c r="B386" s="914" t="s">
        <v>243</v>
      </c>
      <c r="C386" s="751" t="s">
        <v>244</v>
      </c>
      <c r="D386" s="426" t="s">
        <v>112</v>
      </c>
      <c r="E386" s="434">
        <v>10</v>
      </c>
      <c r="F386" s="623">
        <v>2000</v>
      </c>
      <c r="G386" s="739">
        <v>0</v>
      </c>
      <c r="H386" s="441">
        <v>0</v>
      </c>
      <c r="I386" s="429">
        <v>0</v>
      </c>
      <c r="J386" s="439">
        <v>0</v>
      </c>
      <c r="K386" s="439">
        <v>0</v>
      </c>
      <c r="L386" s="439">
        <v>0</v>
      </c>
      <c r="M386" s="439">
        <v>0</v>
      </c>
      <c r="N386" s="439">
        <v>0</v>
      </c>
      <c r="O386" s="439">
        <v>0</v>
      </c>
      <c r="P386" s="190"/>
    </row>
    <row r="387" spans="1:16">
      <c r="A387" s="1143"/>
      <c r="B387" s="913" t="s">
        <v>210</v>
      </c>
      <c r="C387" s="752"/>
      <c r="D387" s="568"/>
      <c r="E387" s="568"/>
      <c r="F387" s="569"/>
      <c r="G387" s="536">
        <f t="shared" ref="G387:O387" si="34">AVERAGE(G377:G386)</f>
        <v>0</v>
      </c>
      <c r="H387" s="538">
        <f t="shared" si="34"/>
        <v>0</v>
      </c>
      <c r="I387" s="537">
        <f>AVERAGE(I377:I386)</f>
        <v>0</v>
      </c>
      <c r="J387" s="537">
        <f t="shared" si="34"/>
        <v>0.22708708708708708</v>
      </c>
      <c r="K387" s="537">
        <f t="shared" si="34"/>
        <v>0</v>
      </c>
      <c r="L387" s="537">
        <f t="shared" si="34"/>
        <v>0</v>
      </c>
      <c r="M387" s="537">
        <f t="shared" si="34"/>
        <v>1.4195795795795796</v>
      </c>
      <c r="N387" s="537">
        <f t="shared" si="34"/>
        <v>0</v>
      </c>
      <c r="O387" s="537">
        <f t="shared" si="34"/>
        <v>0</v>
      </c>
      <c r="P387" s="777">
        <f>SUM(G387:O387)</f>
        <v>1.6466666666666667</v>
      </c>
    </row>
    <row r="388" spans="1:16">
      <c r="A388" s="1143"/>
      <c r="B388" s="912" t="s">
        <v>243</v>
      </c>
      <c r="C388" s="750" t="s">
        <v>244</v>
      </c>
      <c r="D388" s="426" t="s">
        <v>113</v>
      </c>
      <c r="E388" s="426">
        <v>1</v>
      </c>
      <c r="F388" s="622">
        <v>2000</v>
      </c>
      <c r="G388" s="738">
        <v>0</v>
      </c>
      <c r="H388" s="430">
        <v>0</v>
      </c>
      <c r="I388" s="429">
        <v>0</v>
      </c>
      <c r="J388" s="423">
        <v>0.21621621621621623</v>
      </c>
      <c r="K388" s="423">
        <v>0</v>
      </c>
      <c r="L388" s="423">
        <v>0</v>
      </c>
      <c r="M388" s="423">
        <v>0</v>
      </c>
      <c r="N388" s="423">
        <v>0</v>
      </c>
      <c r="O388" s="423">
        <v>0</v>
      </c>
      <c r="P388" s="190"/>
    </row>
    <row r="389" spans="1:16">
      <c r="A389" s="1143"/>
      <c r="B389" s="912" t="s">
        <v>243</v>
      </c>
      <c r="C389" s="750" t="s">
        <v>244</v>
      </c>
      <c r="D389" s="426" t="s">
        <v>113</v>
      </c>
      <c r="E389" s="426">
        <v>2</v>
      </c>
      <c r="F389" s="622">
        <v>2000</v>
      </c>
      <c r="G389" s="738">
        <v>0</v>
      </c>
      <c r="H389" s="430">
        <v>0</v>
      </c>
      <c r="I389" s="429">
        <v>0</v>
      </c>
      <c r="J389" s="423">
        <v>0.2114114114114114</v>
      </c>
      <c r="K389" s="423">
        <v>0</v>
      </c>
      <c r="L389" s="423">
        <v>0</v>
      </c>
      <c r="M389" s="423">
        <v>0</v>
      </c>
      <c r="N389" s="423">
        <v>0</v>
      </c>
      <c r="O389" s="423">
        <v>0</v>
      </c>
      <c r="P389" s="190"/>
    </row>
    <row r="390" spans="1:16">
      <c r="A390" s="1141"/>
      <c r="B390" s="912" t="s">
        <v>243</v>
      </c>
      <c r="C390" s="750" t="s">
        <v>244</v>
      </c>
      <c r="D390" s="426" t="s">
        <v>113</v>
      </c>
      <c r="E390" s="426">
        <v>3</v>
      </c>
      <c r="F390" s="622">
        <v>2000</v>
      </c>
      <c r="G390" s="738">
        <v>0</v>
      </c>
      <c r="H390" s="430">
        <v>0</v>
      </c>
      <c r="I390" s="429">
        <v>0</v>
      </c>
      <c r="J390" s="423">
        <v>0.34114114114114114</v>
      </c>
      <c r="K390" s="423">
        <v>0</v>
      </c>
      <c r="L390" s="423">
        <v>0</v>
      </c>
      <c r="M390" s="423">
        <v>0</v>
      </c>
      <c r="N390" s="423">
        <v>0</v>
      </c>
      <c r="O390" s="423">
        <v>0</v>
      </c>
      <c r="P390" s="190"/>
    </row>
    <row r="391" spans="1:16">
      <c r="A391" s="1141"/>
      <c r="B391" s="912" t="s">
        <v>243</v>
      </c>
      <c r="C391" s="750" t="s">
        <v>244</v>
      </c>
      <c r="D391" s="426" t="s">
        <v>113</v>
      </c>
      <c r="E391" s="426">
        <v>4</v>
      </c>
      <c r="F391" s="622">
        <v>2000</v>
      </c>
      <c r="G391" s="738">
        <v>0</v>
      </c>
      <c r="H391" s="430">
        <v>0</v>
      </c>
      <c r="I391" s="429">
        <v>0</v>
      </c>
      <c r="J391" s="423">
        <v>0.16816816816816815</v>
      </c>
      <c r="K391" s="423">
        <v>0</v>
      </c>
      <c r="L391" s="423">
        <v>0</v>
      </c>
      <c r="M391" s="423">
        <v>0</v>
      </c>
      <c r="N391" s="423">
        <v>0</v>
      </c>
      <c r="O391" s="423">
        <v>0</v>
      </c>
      <c r="P391" s="190"/>
    </row>
    <row r="392" spans="1:16">
      <c r="A392" s="1141"/>
      <c r="B392" s="912" t="s">
        <v>243</v>
      </c>
      <c r="C392" s="750" t="s">
        <v>244</v>
      </c>
      <c r="D392" s="426" t="s">
        <v>113</v>
      </c>
      <c r="E392" s="426">
        <v>5</v>
      </c>
      <c r="F392" s="622">
        <v>2000</v>
      </c>
      <c r="G392" s="738">
        <v>0</v>
      </c>
      <c r="H392" s="430">
        <v>0</v>
      </c>
      <c r="I392" s="429">
        <v>0</v>
      </c>
      <c r="J392" s="423">
        <v>2.5225225225225224E-2</v>
      </c>
      <c r="K392" s="423">
        <v>0</v>
      </c>
      <c r="L392" s="423">
        <v>0</v>
      </c>
      <c r="M392" s="423">
        <v>0</v>
      </c>
      <c r="N392" s="423">
        <v>0</v>
      </c>
      <c r="O392" s="423">
        <v>0</v>
      </c>
      <c r="P392" s="190"/>
    </row>
    <row r="393" spans="1:16">
      <c r="A393" s="1141"/>
      <c r="B393" s="912" t="s">
        <v>243</v>
      </c>
      <c r="C393" s="750" t="s">
        <v>244</v>
      </c>
      <c r="D393" s="426" t="s">
        <v>113</v>
      </c>
      <c r="E393" s="426">
        <v>6</v>
      </c>
      <c r="F393" s="622">
        <v>2000</v>
      </c>
      <c r="G393" s="738">
        <v>0</v>
      </c>
      <c r="H393" s="430">
        <v>0</v>
      </c>
      <c r="I393" s="429">
        <v>0</v>
      </c>
      <c r="J393" s="423">
        <v>0</v>
      </c>
      <c r="K393" s="423">
        <v>0</v>
      </c>
      <c r="L393" s="423">
        <v>0</v>
      </c>
      <c r="M393" s="423">
        <v>0</v>
      </c>
      <c r="N393" s="423">
        <v>0</v>
      </c>
      <c r="O393" s="423">
        <v>0</v>
      </c>
      <c r="P393" s="190"/>
    </row>
    <row r="394" spans="1:16">
      <c r="A394" s="1141"/>
      <c r="B394" s="912" t="s">
        <v>243</v>
      </c>
      <c r="C394" s="750" t="s">
        <v>244</v>
      </c>
      <c r="D394" s="426" t="s">
        <v>113</v>
      </c>
      <c r="E394" s="426">
        <v>7</v>
      </c>
      <c r="F394" s="622">
        <v>2000</v>
      </c>
      <c r="G394" s="738">
        <v>0</v>
      </c>
      <c r="H394" s="430">
        <v>0</v>
      </c>
      <c r="I394" s="429">
        <v>0</v>
      </c>
      <c r="J394" s="423">
        <v>0.22582582582582583</v>
      </c>
      <c r="K394" s="423">
        <v>0</v>
      </c>
      <c r="L394" s="423">
        <v>0</v>
      </c>
      <c r="M394" s="423">
        <v>0</v>
      </c>
      <c r="N394" s="423">
        <v>0</v>
      </c>
      <c r="O394" s="423">
        <v>0</v>
      </c>
      <c r="P394" s="190"/>
    </row>
    <row r="395" spans="1:16">
      <c r="A395" s="1141"/>
      <c r="B395" s="912" t="s">
        <v>243</v>
      </c>
      <c r="C395" s="750" t="s">
        <v>244</v>
      </c>
      <c r="D395" s="426" t="s">
        <v>113</v>
      </c>
      <c r="E395" s="426">
        <v>8</v>
      </c>
      <c r="F395" s="622">
        <v>2000</v>
      </c>
      <c r="G395" s="738">
        <v>0</v>
      </c>
      <c r="H395" s="430">
        <v>0</v>
      </c>
      <c r="I395" s="429">
        <v>0</v>
      </c>
      <c r="J395" s="423">
        <v>0</v>
      </c>
      <c r="K395" s="423">
        <v>0</v>
      </c>
      <c r="L395" s="423">
        <v>0</v>
      </c>
      <c r="M395" s="423">
        <v>0</v>
      </c>
      <c r="N395" s="423">
        <v>0</v>
      </c>
      <c r="O395" s="423">
        <v>0</v>
      </c>
      <c r="P395" s="190"/>
    </row>
    <row r="396" spans="1:16">
      <c r="A396" s="1141"/>
      <c r="B396" s="912" t="s">
        <v>243</v>
      </c>
      <c r="C396" s="750" t="s">
        <v>244</v>
      </c>
      <c r="D396" s="426" t="s">
        <v>113</v>
      </c>
      <c r="E396" s="426">
        <v>9</v>
      </c>
      <c r="F396" s="622">
        <v>2000</v>
      </c>
      <c r="G396" s="738">
        <v>0</v>
      </c>
      <c r="H396" s="430">
        <v>0</v>
      </c>
      <c r="I396" s="429">
        <v>0</v>
      </c>
      <c r="J396" s="423">
        <v>0.32432432432432434</v>
      </c>
      <c r="K396" s="423">
        <v>0</v>
      </c>
      <c r="L396" s="423">
        <v>0</v>
      </c>
      <c r="M396" s="423">
        <v>0</v>
      </c>
      <c r="N396" s="423">
        <v>0</v>
      </c>
      <c r="O396" s="423">
        <v>0</v>
      </c>
      <c r="P396" s="190"/>
    </row>
    <row r="397" spans="1:16">
      <c r="A397" s="1141"/>
      <c r="B397" s="914" t="s">
        <v>243</v>
      </c>
      <c r="C397" s="751" t="s">
        <v>244</v>
      </c>
      <c r="D397" s="426" t="s">
        <v>113</v>
      </c>
      <c r="E397" s="434">
        <v>10</v>
      </c>
      <c r="F397" s="623">
        <v>2000</v>
      </c>
      <c r="G397" s="739">
        <v>0</v>
      </c>
      <c r="H397" s="441">
        <v>0</v>
      </c>
      <c r="I397" s="429">
        <v>0</v>
      </c>
      <c r="J397" s="439">
        <v>0.36576576576576575</v>
      </c>
      <c r="K397" s="439">
        <v>0</v>
      </c>
      <c r="L397" s="439">
        <v>0</v>
      </c>
      <c r="M397" s="439">
        <v>0</v>
      </c>
      <c r="N397" s="439">
        <v>0</v>
      </c>
      <c r="O397" s="439">
        <v>0</v>
      </c>
      <c r="P397" s="190"/>
    </row>
    <row r="398" spans="1:16" ht="15.75" thickBot="1">
      <c r="A398" s="1144"/>
      <c r="B398" s="913" t="s">
        <v>210</v>
      </c>
      <c r="C398" s="759"/>
      <c r="D398" s="570"/>
      <c r="E398" s="589"/>
      <c r="F398" s="638"/>
      <c r="G398" s="771">
        <f t="shared" ref="G398:O398" si="35">AVERAGE(G388:G397)</f>
        <v>0</v>
      </c>
      <c r="H398" s="542">
        <f t="shared" si="35"/>
        <v>0</v>
      </c>
      <c r="I398" s="771">
        <f>AVERAGE(I388:I397)</f>
        <v>0</v>
      </c>
      <c r="J398" s="541">
        <f t="shared" si="35"/>
        <v>0.18780780780780781</v>
      </c>
      <c r="K398" s="541">
        <f t="shared" si="35"/>
        <v>0</v>
      </c>
      <c r="L398" s="541">
        <f t="shared" si="35"/>
        <v>0</v>
      </c>
      <c r="M398" s="541">
        <f t="shared" si="35"/>
        <v>0</v>
      </c>
      <c r="N398" s="541">
        <f t="shared" si="35"/>
        <v>0</v>
      </c>
      <c r="O398" s="541">
        <f t="shared" si="35"/>
        <v>0</v>
      </c>
      <c r="P398" s="767">
        <f>SUM(G398:O398)</f>
        <v>0.18780780780780781</v>
      </c>
    </row>
  </sheetData>
  <mergeCells count="6">
    <mergeCell ref="A201:A299"/>
    <mergeCell ref="A300:A398"/>
    <mergeCell ref="G1:H1"/>
    <mergeCell ref="J1:O1"/>
    <mergeCell ref="A3:A101"/>
    <mergeCell ref="A102:A20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workbookViewId="0">
      <selection activeCell="H46" sqref="H46"/>
    </sheetView>
  </sheetViews>
  <sheetFormatPr defaultRowHeight="15"/>
  <cols>
    <col min="1" max="1" width="13" customWidth="1"/>
    <col min="2" max="2" width="22" customWidth="1"/>
    <col min="5" max="5" width="15.7109375" customWidth="1"/>
    <col min="6" max="7" width="7.7109375" customWidth="1"/>
    <col min="8" max="8" width="20" customWidth="1"/>
    <col min="9" max="9" width="4.140625" customWidth="1"/>
    <col min="10" max="10" width="15" customWidth="1"/>
    <col min="11" max="12" width="7.7109375" customWidth="1"/>
    <col min="13" max="13" width="5.7109375" customWidth="1"/>
    <col min="14" max="14" width="22.28515625" customWidth="1"/>
    <col min="15" max="15" width="13.85546875" customWidth="1"/>
    <col min="16" max="16" width="21.5703125" customWidth="1"/>
    <col min="17" max="17" width="14.28515625" customWidth="1"/>
  </cols>
  <sheetData>
    <row r="1" spans="1:17" ht="15.75" thickBot="1">
      <c r="N1" s="1146" t="s">
        <v>216</v>
      </c>
      <c r="O1" s="1019"/>
      <c r="P1" s="1019"/>
      <c r="Q1" s="1020"/>
    </row>
    <row r="2" spans="1:17" ht="19.5" thickBot="1">
      <c r="J2" s="1018" t="s">
        <v>215</v>
      </c>
      <c r="K2" s="1094"/>
      <c r="L2" s="1095"/>
      <c r="N2" s="1147" t="s">
        <v>212</v>
      </c>
      <c r="O2" s="1148"/>
      <c r="P2" s="1148"/>
      <c r="Q2" s="1149"/>
    </row>
    <row r="3" spans="1:17" ht="15.75" thickBot="1">
      <c r="A3" s="4" t="s">
        <v>128</v>
      </c>
      <c r="B3" s="259"/>
      <c r="C3" s="238" t="s">
        <v>130</v>
      </c>
      <c r="D3" s="239" t="s">
        <v>2</v>
      </c>
      <c r="E3" s="275" t="s">
        <v>213</v>
      </c>
      <c r="F3" s="991" t="s">
        <v>47</v>
      </c>
      <c r="G3" s="326" t="s">
        <v>214</v>
      </c>
      <c r="H3" s="823"/>
      <c r="I3" s="135"/>
      <c r="J3" s="325" t="s">
        <v>213</v>
      </c>
      <c r="K3" s="992" t="s">
        <v>47</v>
      </c>
      <c r="L3" s="326" t="s">
        <v>214</v>
      </c>
      <c r="N3" s="264"/>
      <c r="O3" s="154" t="s">
        <v>97</v>
      </c>
      <c r="P3" s="262" t="s">
        <v>125</v>
      </c>
      <c r="Q3" s="155" t="s">
        <v>98</v>
      </c>
    </row>
    <row r="4" spans="1:17" ht="15.75" thickBot="1">
      <c r="A4" s="1113" t="s">
        <v>17</v>
      </c>
      <c r="B4" s="249" t="s">
        <v>39</v>
      </c>
      <c r="C4" s="141" t="s">
        <v>127</v>
      </c>
      <c r="D4" s="181" t="s">
        <v>111</v>
      </c>
      <c r="E4" s="288">
        <v>2</v>
      </c>
      <c r="F4" s="819">
        <v>0</v>
      </c>
      <c r="G4" s="820">
        <v>45</v>
      </c>
      <c r="H4" s="824" t="s">
        <v>12</v>
      </c>
      <c r="I4" s="135"/>
      <c r="J4" s="336">
        <v>1</v>
      </c>
      <c r="K4" s="337">
        <v>3</v>
      </c>
      <c r="L4" s="338">
        <v>2</v>
      </c>
      <c r="N4" s="265"/>
      <c r="O4" s="226">
        <v>1</v>
      </c>
      <c r="P4" s="226">
        <v>2</v>
      </c>
      <c r="Q4" s="156">
        <v>3</v>
      </c>
    </row>
    <row r="5" spans="1:17">
      <c r="A5" s="1113"/>
      <c r="B5" s="249" t="s">
        <v>39</v>
      </c>
      <c r="C5" s="141" t="s">
        <v>127</v>
      </c>
      <c r="D5" s="181" t="s">
        <v>112</v>
      </c>
      <c r="E5" s="289">
        <v>4.5999999999999996</v>
      </c>
      <c r="F5" s="821">
        <v>5</v>
      </c>
      <c r="G5" s="329">
        <v>48</v>
      </c>
      <c r="H5" s="825" t="s">
        <v>12</v>
      </c>
      <c r="I5" s="135"/>
      <c r="J5" s="339">
        <v>1</v>
      </c>
      <c r="K5" s="340">
        <v>2</v>
      </c>
      <c r="L5" s="291">
        <v>2</v>
      </c>
      <c r="N5" s="1147" t="s">
        <v>217</v>
      </c>
      <c r="O5" s="1148"/>
      <c r="P5" s="1148"/>
      <c r="Q5" s="1149"/>
    </row>
    <row r="6" spans="1:17">
      <c r="A6" s="1113"/>
      <c r="B6" s="250" t="s">
        <v>39</v>
      </c>
      <c r="C6" s="251" t="s">
        <v>127</v>
      </c>
      <c r="D6" s="252" t="s">
        <v>113</v>
      </c>
      <c r="E6" s="618">
        <v>3.1</v>
      </c>
      <c r="F6" s="822">
        <v>0</v>
      </c>
      <c r="G6" s="332">
        <v>40</v>
      </c>
      <c r="H6" s="827" t="s">
        <v>12</v>
      </c>
      <c r="I6" s="135"/>
      <c r="J6" s="772">
        <v>1</v>
      </c>
      <c r="K6" s="773">
        <v>3</v>
      </c>
      <c r="L6" s="292">
        <v>2</v>
      </c>
      <c r="N6" s="264"/>
      <c r="O6" s="154" t="s">
        <v>58</v>
      </c>
      <c r="P6" s="262" t="s">
        <v>59</v>
      </c>
      <c r="Q6" s="155" t="s">
        <v>60</v>
      </c>
    </row>
    <row r="7" spans="1:17" ht="15.75" thickBot="1">
      <c r="A7" s="1113"/>
      <c r="B7" s="218" t="s">
        <v>20</v>
      </c>
      <c r="C7" s="137" t="s">
        <v>21</v>
      </c>
      <c r="D7" s="182" t="s">
        <v>111</v>
      </c>
      <c r="E7" s="136">
        <v>2.2999999999999998</v>
      </c>
      <c r="F7" s="154">
        <v>0</v>
      </c>
      <c r="G7" s="155">
        <v>60</v>
      </c>
      <c r="H7" s="825" t="s">
        <v>12</v>
      </c>
      <c r="J7" s="136">
        <v>1</v>
      </c>
      <c r="K7" s="154">
        <v>3</v>
      </c>
      <c r="L7" s="155">
        <v>2</v>
      </c>
      <c r="N7" s="264"/>
      <c r="O7" s="154">
        <v>1</v>
      </c>
      <c r="P7" s="154">
        <v>2</v>
      </c>
      <c r="Q7" s="155">
        <v>3</v>
      </c>
    </row>
    <row r="8" spans="1:17">
      <c r="A8" s="1113"/>
      <c r="B8" s="218" t="s">
        <v>20</v>
      </c>
      <c r="C8" s="137" t="s">
        <v>21</v>
      </c>
      <c r="D8" s="182" t="s">
        <v>112</v>
      </c>
      <c r="E8" s="136">
        <v>17.7</v>
      </c>
      <c r="F8" s="154">
        <v>5</v>
      </c>
      <c r="G8" s="155">
        <v>55</v>
      </c>
      <c r="H8" s="825" t="s">
        <v>12</v>
      </c>
      <c r="J8" s="136">
        <v>2</v>
      </c>
      <c r="K8" s="154">
        <v>2</v>
      </c>
      <c r="L8" s="155">
        <v>2</v>
      </c>
      <c r="N8" s="1150" t="s">
        <v>218</v>
      </c>
      <c r="O8" s="1151"/>
      <c r="P8" s="1151"/>
      <c r="Q8" s="1152"/>
    </row>
    <row r="9" spans="1:17">
      <c r="A9" s="1113"/>
      <c r="B9" s="219" t="s">
        <v>20</v>
      </c>
      <c r="C9" s="138" t="s">
        <v>21</v>
      </c>
      <c r="D9" s="209" t="s">
        <v>113</v>
      </c>
      <c r="E9" s="268">
        <v>11.7</v>
      </c>
      <c r="F9" s="225">
        <v>0</v>
      </c>
      <c r="G9" s="248">
        <v>48</v>
      </c>
      <c r="H9" s="827" t="s">
        <v>12</v>
      </c>
      <c r="J9" s="268">
        <v>2</v>
      </c>
      <c r="K9" s="225">
        <v>3</v>
      </c>
      <c r="L9" s="248">
        <v>2</v>
      </c>
      <c r="N9" s="341"/>
      <c r="O9" s="342" t="s">
        <v>234</v>
      </c>
      <c r="P9" s="342" t="s">
        <v>235</v>
      </c>
      <c r="Q9" s="343" t="s">
        <v>236</v>
      </c>
    </row>
    <row r="10" spans="1:17">
      <c r="A10" s="1113"/>
      <c r="B10" s="218" t="s">
        <v>22</v>
      </c>
      <c r="C10" s="137" t="s">
        <v>23</v>
      </c>
      <c r="D10" s="182" t="s">
        <v>111</v>
      </c>
      <c r="E10" s="136">
        <v>14.5</v>
      </c>
      <c r="F10" s="154">
        <v>10</v>
      </c>
      <c r="G10" s="155">
        <v>60</v>
      </c>
      <c r="H10" s="825" t="s">
        <v>12</v>
      </c>
      <c r="J10" s="136">
        <v>2</v>
      </c>
      <c r="K10" s="154">
        <v>2</v>
      </c>
      <c r="L10" s="155">
        <v>2</v>
      </c>
      <c r="N10" s="327" t="s">
        <v>68</v>
      </c>
      <c r="O10" s="328" t="s">
        <v>69</v>
      </c>
      <c r="P10" s="328" t="s">
        <v>99</v>
      </c>
      <c r="Q10" s="329" t="s">
        <v>70</v>
      </c>
    </row>
    <row r="11" spans="1:17">
      <c r="A11" s="1113"/>
      <c r="B11" s="218" t="s">
        <v>22</v>
      </c>
      <c r="C11" s="137" t="s">
        <v>23</v>
      </c>
      <c r="D11" s="182" t="s">
        <v>112</v>
      </c>
      <c r="E11" s="136">
        <v>6.4</v>
      </c>
      <c r="F11" s="154">
        <v>15</v>
      </c>
      <c r="G11" s="155">
        <v>45</v>
      </c>
      <c r="H11" s="825" t="s">
        <v>12</v>
      </c>
      <c r="J11" s="136">
        <v>2</v>
      </c>
      <c r="K11" s="154">
        <v>2</v>
      </c>
      <c r="L11" s="155">
        <v>2</v>
      </c>
      <c r="N11" s="327" t="s">
        <v>49</v>
      </c>
      <c r="O11" s="328" t="s">
        <v>71</v>
      </c>
      <c r="P11" s="328" t="s">
        <v>72</v>
      </c>
      <c r="Q11" s="329" t="s">
        <v>73</v>
      </c>
    </row>
    <row r="12" spans="1:17" ht="15.75" thickBot="1">
      <c r="A12" s="1114"/>
      <c r="B12" s="220" t="s">
        <v>22</v>
      </c>
      <c r="C12" s="139" t="s">
        <v>23</v>
      </c>
      <c r="D12" s="183" t="s">
        <v>113</v>
      </c>
      <c r="E12" s="697">
        <v>4.5</v>
      </c>
      <c r="F12" s="226">
        <v>0</v>
      </c>
      <c r="G12" s="156">
        <v>65</v>
      </c>
      <c r="H12" s="826" t="s">
        <v>12</v>
      </c>
      <c r="J12" s="697">
        <v>1</v>
      </c>
      <c r="K12" s="226">
        <v>3</v>
      </c>
      <c r="L12" s="156">
        <v>3</v>
      </c>
      <c r="N12" s="327" t="s">
        <v>67</v>
      </c>
      <c r="O12" s="328" t="s">
        <v>74</v>
      </c>
      <c r="P12" s="328" t="s">
        <v>100</v>
      </c>
      <c r="Q12" s="329" t="s">
        <v>75</v>
      </c>
    </row>
    <row r="13" spans="1:17">
      <c r="A13" s="1107" t="s">
        <v>24</v>
      </c>
      <c r="B13" s="477" t="s">
        <v>25</v>
      </c>
      <c r="C13" s="56" t="s">
        <v>26</v>
      </c>
      <c r="D13" s="602" t="s">
        <v>111</v>
      </c>
      <c r="E13" s="288">
        <v>0.9</v>
      </c>
      <c r="F13" s="266">
        <v>15</v>
      </c>
      <c r="G13" s="820">
        <v>20</v>
      </c>
      <c r="H13" s="828" t="s">
        <v>67</v>
      </c>
      <c r="J13" s="336">
        <v>1</v>
      </c>
      <c r="K13" s="337">
        <v>2</v>
      </c>
      <c r="L13" s="338">
        <v>2</v>
      </c>
      <c r="N13" s="327" t="s">
        <v>50</v>
      </c>
      <c r="O13" s="328" t="s">
        <v>76</v>
      </c>
      <c r="P13" s="328" t="s">
        <v>77</v>
      </c>
      <c r="Q13" s="329" t="s">
        <v>78</v>
      </c>
    </row>
    <row r="14" spans="1:17">
      <c r="A14" s="1107"/>
      <c r="B14" s="479" t="s">
        <v>25</v>
      </c>
      <c r="C14" s="66" t="s">
        <v>26</v>
      </c>
      <c r="D14" s="595" t="s">
        <v>112</v>
      </c>
      <c r="E14" s="289">
        <v>0.1</v>
      </c>
      <c r="F14" s="267">
        <v>0</v>
      </c>
      <c r="G14" s="329">
        <v>25</v>
      </c>
      <c r="H14" s="829" t="s">
        <v>67</v>
      </c>
      <c r="J14" s="339">
        <v>1</v>
      </c>
      <c r="K14" s="340">
        <v>3</v>
      </c>
      <c r="L14" s="291">
        <v>2</v>
      </c>
      <c r="N14" s="327" t="s">
        <v>9</v>
      </c>
      <c r="O14" s="328" t="s">
        <v>79</v>
      </c>
      <c r="P14" s="328" t="s">
        <v>80</v>
      </c>
      <c r="Q14" s="329" t="s">
        <v>81</v>
      </c>
    </row>
    <row r="15" spans="1:17">
      <c r="A15" s="1107"/>
      <c r="B15" s="481" t="s">
        <v>25</v>
      </c>
      <c r="C15" s="72" t="s">
        <v>26</v>
      </c>
      <c r="D15" s="598" t="s">
        <v>113</v>
      </c>
      <c r="E15" s="618">
        <v>0.5</v>
      </c>
      <c r="F15" s="271">
        <v>15</v>
      </c>
      <c r="G15" s="332">
        <v>30</v>
      </c>
      <c r="H15" s="831" t="s">
        <v>67</v>
      </c>
      <c r="J15" s="772">
        <v>1</v>
      </c>
      <c r="K15" s="773">
        <v>2</v>
      </c>
      <c r="L15" s="292">
        <v>2</v>
      </c>
      <c r="N15" s="327" t="s">
        <v>51</v>
      </c>
      <c r="O15" s="328" t="s">
        <v>82</v>
      </c>
      <c r="P15" s="328" t="s">
        <v>83</v>
      </c>
      <c r="Q15" s="329" t="s">
        <v>84</v>
      </c>
    </row>
    <row r="16" spans="1:17">
      <c r="A16" s="1107"/>
      <c r="B16" s="479" t="s">
        <v>27</v>
      </c>
      <c r="C16" s="66" t="s">
        <v>28</v>
      </c>
      <c r="D16" s="595" t="s">
        <v>111</v>
      </c>
      <c r="E16" s="136">
        <v>4.9000000000000004</v>
      </c>
      <c r="F16" s="154">
        <v>20</v>
      </c>
      <c r="G16" s="155">
        <v>30</v>
      </c>
      <c r="H16" s="829" t="s">
        <v>67</v>
      </c>
      <c r="J16" s="136">
        <v>1</v>
      </c>
      <c r="K16" s="154">
        <v>2</v>
      </c>
      <c r="L16" s="155">
        <v>2</v>
      </c>
      <c r="N16" s="330" t="s">
        <v>12</v>
      </c>
      <c r="O16" s="331" t="s">
        <v>85</v>
      </c>
      <c r="P16" s="331" t="s">
        <v>86</v>
      </c>
      <c r="Q16" s="332" t="s">
        <v>87</v>
      </c>
    </row>
    <row r="17" spans="1:17" ht="15.75" thickBot="1">
      <c r="A17" s="1107"/>
      <c r="B17" s="479" t="s">
        <v>27</v>
      </c>
      <c r="C17" s="66" t="s">
        <v>28</v>
      </c>
      <c r="D17" s="595" t="s">
        <v>112</v>
      </c>
      <c r="E17" s="136">
        <v>0.3</v>
      </c>
      <c r="F17" s="154">
        <v>5</v>
      </c>
      <c r="G17" s="155">
        <v>25</v>
      </c>
      <c r="H17" s="829" t="s">
        <v>67</v>
      </c>
      <c r="J17" s="136">
        <v>1</v>
      </c>
      <c r="K17" s="154">
        <v>3</v>
      </c>
      <c r="L17" s="155">
        <v>2</v>
      </c>
      <c r="N17" s="333" t="s">
        <v>38</v>
      </c>
      <c r="O17" s="334">
        <v>1</v>
      </c>
      <c r="P17" s="334">
        <v>2</v>
      </c>
      <c r="Q17" s="335">
        <v>3</v>
      </c>
    </row>
    <row r="18" spans="1:17">
      <c r="A18" s="1107"/>
      <c r="B18" s="481" t="s">
        <v>27</v>
      </c>
      <c r="C18" s="72" t="s">
        <v>28</v>
      </c>
      <c r="D18" s="598" t="s">
        <v>113</v>
      </c>
      <c r="E18" s="268">
        <v>0.1</v>
      </c>
      <c r="F18" s="225">
        <v>20</v>
      </c>
      <c r="G18" s="248">
        <v>15</v>
      </c>
      <c r="H18" s="831" t="s">
        <v>67</v>
      </c>
      <c r="J18" s="268">
        <v>1</v>
      </c>
      <c r="K18" s="225">
        <v>2</v>
      </c>
      <c r="L18" s="248">
        <v>1</v>
      </c>
    </row>
    <row r="19" spans="1:17">
      <c r="A19" s="1107"/>
      <c r="B19" s="479" t="s">
        <v>29</v>
      </c>
      <c r="C19" s="66" t="s">
        <v>30</v>
      </c>
      <c r="D19" s="595" t="s">
        <v>111</v>
      </c>
      <c r="E19" s="136">
        <v>0.1</v>
      </c>
      <c r="F19" s="154">
        <v>10</v>
      </c>
      <c r="G19" s="155">
        <v>15</v>
      </c>
      <c r="H19" s="829" t="s">
        <v>67</v>
      </c>
      <c r="J19" s="136">
        <v>1</v>
      </c>
      <c r="K19" s="154">
        <v>2</v>
      </c>
      <c r="L19" s="155">
        <v>1</v>
      </c>
    </row>
    <row r="20" spans="1:17">
      <c r="A20" s="1107"/>
      <c r="B20" s="479" t="s">
        <v>29</v>
      </c>
      <c r="C20" s="66" t="s">
        <v>30</v>
      </c>
      <c r="D20" s="595" t="s">
        <v>112</v>
      </c>
      <c r="E20" s="136">
        <v>0.7</v>
      </c>
      <c r="F20" s="154">
        <v>0</v>
      </c>
      <c r="G20" s="155">
        <v>20</v>
      </c>
      <c r="H20" s="829" t="s">
        <v>67</v>
      </c>
      <c r="J20" s="136">
        <v>1</v>
      </c>
      <c r="K20" s="154">
        <v>3</v>
      </c>
      <c r="L20" s="155">
        <v>2</v>
      </c>
    </row>
    <row r="21" spans="1:17" ht="15.75" thickBot="1">
      <c r="A21" s="1108"/>
      <c r="B21" s="483" t="s">
        <v>29</v>
      </c>
      <c r="C21" s="83" t="s">
        <v>30</v>
      </c>
      <c r="D21" s="601" t="s">
        <v>113</v>
      </c>
      <c r="E21" s="697">
        <v>0.4</v>
      </c>
      <c r="F21" s="226">
        <v>0</v>
      </c>
      <c r="G21" s="156">
        <v>18</v>
      </c>
      <c r="H21" s="830" t="s">
        <v>67</v>
      </c>
      <c r="J21" s="697">
        <v>1</v>
      </c>
      <c r="K21" s="226">
        <v>3</v>
      </c>
      <c r="L21" s="156">
        <v>2</v>
      </c>
    </row>
    <row r="22" spans="1:17">
      <c r="A22" s="1109" t="s">
        <v>31</v>
      </c>
      <c r="B22" s="486" t="s">
        <v>32</v>
      </c>
      <c r="C22" s="93" t="s">
        <v>33</v>
      </c>
      <c r="D22" s="489" t="s">
        <v>111</v>
      </c>
      <c r="E22" s="288">
        <v>0.1</v>
      </c>
      <c r="F22" s="266">
        <v>0</v>
      </c>
      <c r="G22" s="820">
        <v>0</v>
      </c>
      <c r="H22" s="806"/>
      <c r="J22" s="336">
        <v>1</v>
      </c>
      <c r="K22" s="337">
        <v>3</v>
      </c>
      <c r="L22" s="338">
        <v>1</v>
      </c>
    </row>
    <row r="23" spans="1:17">
      <c r="A23" s="1109"/>
      <c r="B23" s="488" t="s">
        <v>32</v>
      </c>
      <c r="C23" s="103" t="s">
        <v>33</v>
      </c>
      <c r="D23" s="489" t="s">
        <v>112</v>
      </c>
      <c r="E23" s="289">
        <v>0.5</v>
      </c>
      <c r="F23" s="267">
        <v>0</v>
      </c>
      <c r="G23" s="329">
        <v>0</v>
      </c>
      <c r="H23" s="796"/>
      <c r="J23" s="339">
        <v>1</v>
      </c>
      <c r="K23" s="340">
        <v>3</v>
      </c>
      <c r="L23" s="291">
        <v>1</v>
      </c>
    </row>
    <row r="24" spans="1:17">
      <c r="A24" s="1109"/>
      <c r="B24" s="490" t="s">
        <v>32</v>
      </c>
      <c r="C24" s="112" t="s">
        <v>33</v>
      </c>
      <c r="D24" s="491" t="s">
        <v>113</v>
      </c>
      <c r="E24" s="618">
        <v>0</v>
      </c>
      <c r="F24" s="271">
        <v>0</v>
      </c>
      <c r="G24" s="332">
        <v>0</v>
      </c>
      <c r="H24" s="797"/>
      <c r="J24" s="772">
        <v>1</v>
      </c>
      <c r="K24" s="773">
        <v>3</v>
      </c>
      <c r="L24" s="292">
        <v>1</v>
      </c>
    </row>
    <row r="25" spans="1:17">
      <c r="A25" s="1109"/>
      <c r="B25" s="102" t="s">
        <v>34</v>
      </c>
      <c r="C25" s="103" t="s">
        <v>35</v>
      </c>
      <c r="D25" s="592" t="s">
        <v>111</v>
      </c>
      <c r="E25" s="136">
        <v>0.1</v>
      </c>
      <c r="F25" s="154">
        <v>0</v>
      </c>
      <c r="G25" s="155">
        <v>0</v>
      </c>
      <c r="H25" s="221"/>
      <c r="J25" s="136">
        <v>1</v>
      </c>
      <c r="K25" s="154">
        <v>3</v>
      </c>
      <c r="L25" s="282">
        <v>1</v>
      </c>
    </row>
    <row r="26" spans="1:17">
      <c r="A26" s="1109"/>
      <c r="B26" s="102" t="s">
        <v>34</v>
      </c>
      <c r="C26" s="103" t="s">
        <v>35</v>
      </c>
      <c r="D26" s="592" t="s">
        <v>112</v>
      </c>
      <c r="E26" s="136">
        <v>0.2</v>
      </c>
      <c r="F26" s="154">
        <v>0</v>
      </c>
      <c r="G26" s="155">
        <v>0</v>
      </c>
      <c r="H26" s="221"/>
      <c r="J26" s="136">
        <v>1</v>
      </c>
      <c r="K26" s="154">
        <v>3</v>
      </c>
      <c r="L26" s="282">
        <v>1</v>
      </c>
    </row>
    <row r="27" spans="1:17">
      <c r="A27" s="1109"/>
      <c r="B27" s="490" t="s">
        <v>34</v>
      </c>
      <c r="C27" s="112" t="s">
        <v>35</v>
      </c>
      <c r="D27" s="593" t="s">
        <v>113</v>
      </c>
      <c r="E27" s="268">
        <v>0.2</v>
      </c>
      <c r="F27" s="225">
        <v>0</v>
      </c>
      <c r="G27" s="248">
        <v>0</v>
      </c>
      <c r="H27" s="222"/>
      <c r="J27" s="268">
        <v>1</v>
      </c>
      <c r="K27" s="225">
        <v>3</v>
      </c>
      <c r="L27" s="787">
        <v>1</v>
      </c>
    </row>
    <row r="28" spans="1:17">
      <c r="A28" s="1109"/>
      <c r="B28" s="102" t="s">
        <v>36</v>
      </c>
      <c r="C28" s="103" t="s">
        <v>37</v>
      </c>
      <c r="D28" s="592" t="s">
        <v>111</v>
      </c>
      <c r="E28" s="136">
        <v>0.1</v>
      </c>
      <c r="F28" s="154">
        <v>0</v>
      </c>
      <c r="G28" s="155">
        <v>0</v>
      </c>
      <c r="H28" s="221"/>
      <c r="J28" s="136">
        <v>1</v>
      </c>
      <c r="K28" s="154">
        <v>3</v>
      </c>
      <c r="L28" s="282">
        <v>1</v>
      </c>
    </row>
    <row r="29" spans="1:17">
      <c r="A29" s="1109"/>
      <c r="B29" s="102" t="s">
        <v>36</v>
      </c>
      <c r="C29" s="103" t="s">
        <v>37</v>
      </c>
      <c r="D29" s="592" t="s">
        <v>112</v>
      </c>
      <c r="E29" s="136">
        <v>0.5</v>
      </c>
      <c r="F29" s="154">
        <v>0</v>
      </c>
      <c r="G29" s="155">
        <v>0</v>
      </c>
      <c r="H29" s="221"/>
      <c r="J29" s="136">
        <v>1</v>
      </c>
      <c r="K29" s="154">
        <v>3</v>
      </c>
      <c r="L29" s="282">
        <v>1</v>
      </c>
    </row>
    <row r="30" spans="1:17" ht="15.75" thickBot="1">
      <c r="A30" s="1110"/>
      <c r="B30" s="102" t="s">
        <v>36</v>
      </c>
      <c r="C30" s="103" t="s">
        <v>37</v>
      </c>
      <c r="D30" s="594" t="s">
        <v>113</v>
      </c>
      <c r="E30" s="290">
        <v>0</v>
      </c>
      <c r="F30" s="226">
        <v>0</v>
      </c>
      <c r="G30" s="156">
        <v>0</v>
      </c>
      <c r="H30" s="617"/>
      <c r="J30" s="697">
        <v>1</v>
      </c>
      <c r="K30" s="226">
        <v>3</v>
      </c>
      <c r="L30" s="847">
        <v>1</v>
      </c>
    </row>
    <row r="31" spans="1:17">
      <c r="A31" s="1111" t="s">
        <v>89</v>
      </c>
      <c r="B31" s="494" t="s">
        <v>90</v>
      </c>
      <c r="C31" s="413" t="s">
        <v>91</v>
      </c>
      <c r="D31" s="495" t="s">
        <v>111</v>
      </c>
      <c r="E31" s="288">
        <v>0.4</v>
      </c>
      <c r="F31" s="266">
        <v>0</v>
      </c>
      <c r="G31" s="820">
        <v>30</v>
      </c>
      <c r="H31" s="828" t="s">
        <v>67</v>
      </c>
      <c r="J31" s="336">
        <v>1</v>
      </c>
      <c r="K31" s="337">
        <v>3</v>
      </c>
      <c r="L31" s="338">
        <v>2</v>
      </c>
    </row>
    <row r="32" spans="1:17">
      <c r="A32" s="1111"/>
      <c r="B32" s="496" t="s">
        <v>90</v>
      </c>
      <c r="C32" s="426" t="s">
        <v>91</v>
      </c>
      <c r="D32" s="497" t="s">
        <v>112</v>
      </c>
      <c r="E32" s="289">
        <v>1.8</v>
      </c>
      <c r="F32" s="267">
        <v>0</v>
      </c>
      <c r="G32" s="329">
        <v>38</v>
      </c>
      <c r="H32" s="829" t="s">
        <v>67</v>
      </c>
      <c r="J32" s="339">
        <v>1</v>
      </c>
      <c r="K32" s="340">
        <v>3</v>
      </c>
      <c r="L32" s="291">
        <v>3</v>
      </c>
    </row>
    <row r="33" spans="1:17">
      <c r="A33" s="1111"/>
      <c r="B33" s="498" t="s">
        <v>90</v>
      </c>
      <c r="C33" s="434" t="s">
        <v>91</v>
      </c>
      <c r="D33" s="499" t="s">
        <v>113</v>
      </c>
      <c r="E33" s="618">
        <v>0.5</v>
      </c>
      <c r="F33" s="271">
        <v>5</v>
      </c>
      <c r="G33" s="332">
        <v>43</v>
      </c>
      <c r="H33" s="831" t="s">
        <v>67</v>
      </c>
      <c r="J33" s="772">
        <v>1</v>
      </c>
      <c r="K33" s="773">
        <v>3</v>
      </c>
      <c r="L33" s="292">
        <v>3</v>
      </c>
    </row>
    <row r="34" spans="1:17">
      <c r="A34" s="1111"/>
      <c r="B34" s="496" t="s">
        <v>92</v>
      </c>
      <c r="C34" s="426" t="s">
        <v>93</v>
      </c>
      <c r="D34" s="586" t="s">
        <v>111</v>
      </c>
      <c r="E34" s="136">
        <v>0.1</v>
      </c>
      <c r="F34" s="154">
        <v>0</v>
      </c>
      <c r="G34" s="155">
        <v>35</v>
      </c>
      <c r="H34" s="829" t="s">
        <v>67</v>
      </c>
      <c r="J34" s="136">
        <v>1</v>
      </c>
      <c r="K34" s="154">
        <v>3</v>
      </c>
      <c r="L34" s="155">
        <v>3</v>
      </c>
    </row>
    <row r="35" spans="1:17">
      <c r="A35" s="1111"/>
      <c r="B35" s="496" t="s">
        <v>92</v>
      </c>
      <c r="C35" s="426" t="s">
        <v>93</v>
      </c>
      <c r="D35" s="586" t="s">
        <v>112</v>
      </c>
      <c r="E35" s="136">
        <v>0.1</v>
      </c>
      <c r="F35" s="154">
        <v>0</v>
      </c>
      <c r="G35" s="155">
        <v>42</v>
      </c>
      <c r="H35" s="829" t="s">
        <v>67</v>
      </c>
      <c r="J35" s="136">
        <v>1</v>
      </c>
      <c r="K35" s="154">
        <v>3</v>
      </c>
      <c r="L35" s="155">
        <v>3</v>
      </c>
    </row>
    <row r="36" spans="1:17">
      <c r="A36" s="1111"/>
      <c r="B36" s="498" t="s">
        <v>92</v>
      </c>
      <c r="C36" s="434" t="s">
        <v>93</v>
      </c>
      <c r="D36" s="587" t="s">
        <v>113</v>
      </c>
      <c r="E36" s="268">
        <v>0.1</v>
      </c>
      <c r="F36" s="225">
        <v>0</v>
      </c>
      <c r="G36" s="248">
        <v>45</v>
      </c>
      <c r="H36" s="831" t="s">
        <v>67</v>
      </c>
      <c r="J36" s="268">
        <v>1</v>
      </c>
      <c r="K36" s="225">
        <v>3</v>
      </c>
      <c r="L36" s="248">
        <v>3</v>
      </c>
    </row>
    <row r="37" spans="1:17">
      <c r="A37" s="1111"/>
      <c r="B37" s="496" t="s">
        <v>243</v>
      </c>
      <c r="C37" s="426" t="s">
        <v>244</v>
      </c>
      <c r="D37" s="586" t="s">
        <v>111</v>
      </c>
      <c r="E37" s="136">
        <v>0.3</v>
      </c>
      <c r="F37" s="154">
        <v>0</v>
      </c>
      <c r="G37" s="155">
        <v>30</v>
      </c>
      <c r="H37" s="829" t="s">
        <v>67</v>
      </c>
      <c r="J37" s="136">
        <v>1</v>
      </c>
      <c r="K37" s="154">
        <v>3</v>
      </c>
      <c r="L37" s="155">
        <v>2</v>
      </c>
    </row>
    <row r="38" spans="1:17">
      <c r="A38" s="1111"/>
      <c r="B38" s="496" t="s">
        <v>243</v>
      </c>
      <c r="C38" s="426" t="s">
        <v>244</v>
      </c>
      <c r="D38" s="586" t="s">
        <v>112</v>
      </c>
      <c r="E38" s="136">
        <v>1.6</v>
      </c>
      <c r="F38" s="154">
        <v>5</v>
      </c>
      <c r="G38" s="155">
        <v>20</v>
      </c>
      <c r="H38" s="829" t="s">
        <v>67</v>
      </c>
      <c r="J38" s="136">
        <v>1</v>
      </c>
      <c r="K38" s="154">
        <v>3</v>
      </c>
      <c r="L38" s="155">
        <v>2</v>
      </c>
    </row>
    <row r="39" spans="1:17" ht="16.5" thickBot="1">
      <c r="A39" s="1112"/>
      <c r="B39" s="606" t="s">
        <v>243</v>
      </c>
      <c r="C39" s="444" t="s">
        <v>244</v>
      </c>
      <c r="D39" s="588" t="s">
        <v>113</v>
      </c>
      <c r="E39" s="697">
        <v>0.2</v>
      </c>
      <c r="F39" s="226">
        <v>0</v>
      </c>
      <c r="G39" s="156">
        <v>20</v>
      </c>
      <c r="H39" s="830" t="s">
        <v>67</v>
      </c>
      <c r="J39" s="697">
        <v>1</v>
      </c>
      <c r="K39" s="226">
        <v>3</v>
      </c>
      <c r="L39" s="156">
        <v>2</v>
      </c>
      <c r="N39" s="344"/>
      <c r="O39" s="345"/>
      <c r="P39" s="345"/>
      <c r="Q39" s="345"/>
    </row>
    <row r="40" spans="1:17" ht="15.75">
      <c r="N40" s="344"/>
      <c r="O40" s="345"/>
      <c r="P40" s="345"/>
      <c r="Q40" s="345"/>
    </row>
    <row r="41" spans="1:17" ht="15.75">
      <c r="N41" s="344"/>
      <c r="O41" s="345"/>
      <c r="P41" s="345"/>
      <c r="Q41" s="345"/>
    </row>
    <row r="42" spans="1:17" ht="15.75">
      <c r="N42" s="344"/>
      <c r="O42" s="345"/>
      <c r="P42" s="345"/>
      <c r="Q42" s="345"/>
    </row>
    <row r="43" spans="1:17" ht="15.75">
      <c r="N43" s="344"/>
      <c r="O43" s="345"/>
      <c r="P43" s="345"/>
      <c r="Q43" s="345"/>
    </row>
    <row r="44" spans="1:17" ht="15.75">
      <c r="N44" s="344"/>
      <c r="O44" s="345"/>
      <c r="P44" s="345"/>
      <c r="Q44" s="345"/>
    </row>
    <row r="45" spans="1:17" ht="15.75">
      <c r="N45" s="344"/>
      <c r="O45" s="345"/>
      <c r="P45" s="345"/>
      <c r="Q45" s="345"/>
    </row>
  </sheetData>
  <mergeCells count="9">
    <mergeCell ref="A13:A21"/>
    <mergeCell ref="A22:A30"/>
    <mergeCell ref="A31:A39"/>
    <mergeCell ref="A4:A12"/>
    <mergeCell ref="N1:Q1"/>
    <mergeCell ref="J2:L2"/>
    <mergeCell ref="N2:Q2"/>
    <mergeCell ref="N5:Q5"/>
    <mergeCell ref="N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General database</vt:lpstr>
      <vt:lpstr>Field data</vt:lpstr>
      <vt:lpstr>Basal Layer (BL)</vt:lpstr>
      <vt:lpstr>BL means</vt:lpstr>
      <vt:lpstr>BL descriptors</vt:lpstr>
      <vt:lpstr> Intermediate Layer (IL)</vt:lpstr>
      <vt:lpstr>IL descriptors</vt:lpstr>
      <vt:lpstr>Upper Layer (UL)</vt:lpstr>
      <vt:lpstr>UL descriptors</vt:lpstr>
      <vt:lpstr>COARSE calculation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paola.gennaro</dc:creator>
  <cp:lastModifiedBy>Paola Gennaro</cp:lastModifiedBy>
  <dcterms:created xsi:type="dcterms:W3CDTF">2018-10-31T10:45:04Z</dcterms:created>
  <dcterms:modified xsi:type="dcterms:W3CDTF">2021-05-25T13:49:03Z</dcterms:modified>
</cp:coreProperties>
</file>